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<sst xmlns="http://schemas.openxmlformats.org/spreadsheetml/2006/main" count="300" uniqueCount="96">
  <si>
    <t>EXHIBIT A-II-I-A-1</t>
  </si>
  <si>
    <t>EXHIBIT A-II-I-A-2</t>
  </si>
  <si>
    <t>EXHIBIT A-II-I-A-3</t>
  </si>
  <si>
    <t>EXHIBIT A-II-I-A-4</t>
  </si>
  <si>
    <t>FUND TYPES</t>
  </si>
  <si>
    <t>GOVERNMENTAL - GENERAL</t>
  </si>
  <si>
    <t>DESCRIPTION - COST CENTER</t>
  </si>
  <si>
    <t>ACCT #</t>
  </si>
  <si>
    <t>0000</t>
  </si>
  <si>
    <t>0010</t>
  </si>
  <si>
    <t>0011</t>
  </si>
  <si>
    <t>0025</t>
  </si>
  <si>
    <t>0030</t>
  </si>
  <si>
    <t>0039</t>
  </si>
  <si>
    <t>0040</t>
  </si>
  <si>
    <t>0060</t>
  </si>
  <si>
    <t>6000</t>
  </si>
  <si>
    <t>7100</t>
  </si>
  <si>
    <t>8100</t>
  </si>
  <si>
    <t>8155</t>
  </si>
  <si>
    <t>8210</t>
  </si>
  <si>
    <t>8320</t>
  </si>
  <si>
    <t>8340</t>
  </si>
  <si>
    <t>8350</t>
  </si>
  <si>
    <t>8360</t>
  </si>
  <si>
    <t>8410</t>
  </si>
  <si>
    <t>8620</t>
  </si>
  <si>
    <t>8630</t>
  </si>
  <si>
    <t>9700</t>
  </si>
  <si>
    <t>(Memo Only)</t>
  </si>
  <si>
    <t>--------------------------------------</t>
  </si>
  <si>
    <t>----------</t>
  </si>
  <si>
    <t>--------------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</si>
  <si>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</si>
  <si>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</si>
  <si>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</si>
  <si>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</si>
  <si>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</si>
  <si>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</si>
  <si>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</si>
  <si>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</si>
  <si>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</si>
  <si>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</si>
  <si>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</si>
  <si>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</si>
  <si>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</si>
  <si>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</si>
  <si>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</si>
  <si>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</si>
  <si>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</si>
  <si>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</si>
  <si>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</si>
  <si>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</si>
  <si>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</si>
  <si>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</si>
  <si>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</si>
  <si>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</si>
  <si>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A-II-I-B-1</t>
  </si>
  <si>
    <t>EXHIBIT A-II-I-B-2</t>
  </si>
  <si>
    <t>EXHIBIT A-II-I-B-3</t>
  </si>
  <si>
    <t>EXHIBIT A-II-I-B-4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</si>
  <si>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</si>
  <si>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</si>
  <si>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</si>
  <si>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</si>
  <si>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</si>
  <si>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</si>
  <si>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</si>
  <si>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</si>
  <si>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</si>
  <si>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</si>
  <si>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</si>
  <si>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</si>
  <si>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</si>
  <si>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</si>
  <si>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</si>
  <si>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</si>
  <si>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</si>
  <si>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A-II-I-C-1</t>
  </si>
  <si>
    <t>EXHIBIT A-II-I-C-2</t>
  </si>
  <si>
    <t>EXHIBIT A-II-I-C-3</t>
  </si>
  <si>
    <t>EXHIBIT A-II-I-C-4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</si>
  <si>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</si>
  <si>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</si>
  <si>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</si>
  <si>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</si>
  <si>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</si>
  <si>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</si>
  <si>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</si>
  <si>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</si>
  <si>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</si>
  <si>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</si>
  <si>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</si>
  <si>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</si>
  <si>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</si>
  <si>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 &amp;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</si>
</sst>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4" width="14.7109375" style="0" customWidth="1"/>
  </cols>
  <sheetData>
    <row r="1" spans="1:26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8"/>
    </row>
    <row r="2" spans="1:25" ht="15">
      <c r="A2" s="2" t="s">
        <v>4</v>
      </c>
      <c r="B2" s="1"/>
      <c r="C2" s="9" t="s">
        <v>5</v>
      </c>
      <c r="D2" s="9"/>
      <c r="E2" s="9"/>
      <c r="F2" s="9"/>
      <c r="G2" s="9"/>
      <c r="H2" s="1"/>
      <c r="I2" s="9" t="s">
        <v>5</v>
      </c>
      <c r="J2" s="9"/>
      <c r="K2" s="9"/>
      <c r="L2" s="9"/>
      <c r="M2" s="9"/>
      <c r="N2" s="1"/>
      <c r="O2" s="9" t="s">
        <v>5</v>
      </c>
      <c r="P2" s="9"/>
      <c r="Q2" s="9"/>
      <c r="R2" s="9"/>
      <c r="S2" s="9"/>
      <c r="T2" s="1"/>
      <c r="U2" s="7" t="s">
        <v>5</v>
      </c>
      <c r="V2" s="7"/>
      <c r="W2" s="7"/>
      <c r="X2" s="7"/>
      <c r="Y2" s="7"/>
    </row>
    <row r="3" spans="1:25" ht="15">
      <c r="A3" s="2" t="s">
        <v>6</v>
      </c>
      <c r="B3" s="2" t="s">
        <v>7</v>
      </c>
      <c r="C3" s="3" t="s">
        <v>8</v>
      </c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26</v>
      </c>
      <c r="V3" s="3" t="s">
        <v>27</v>
      </c>
      <c r="W3" s="3" t="s">
        <v>28</v>
      </c>
      <c r="X3" s="3" t="s">
        <v>29</v>
      </c>
      <c r="Y3" s="1"/>
    </row>
    <row r="4" spans="1:25" ht="15">
      <c r="A4" s="2" t="s">
        <v>30</v>
      </c>
      <c r="B4" s="2" t="s">
        <v>31</v>
      </c>
      <c r="C4" s="3" t="s">
        <v>32</v>
      </c>
      <c r="D4" s="3" t="s">
        <v>32</v>
      </c>
      <c r="E4" s="3" t="s">
        <v>32</v>
      </c>
      <c r="F4" s="3" t="s">
        <v>32</v>
      </c>
      <c r="G4" s="3" t="s">
        <v>32</v>
      </c>
      <c r="H4" s="3" t="s">
        <v>32</v>
      </c>
      <c r="I4" s="3" t="s">
        <v>32</v>
      </c>
      <c r="J4" s="3" t="s">
        <v>32</v>
      </c>
      <c r="K4" s="3" t="s">
        <v>32</v>
      </c>
      <c r="L4" s="3" t="s">
        <v>32</v>
      </c>
      <c r="M4" s="3" t="s">
        <v>32</v>
      </c>
      <c r="N4" s="3" t="s">
        <v>32</v>
      </c>
      <c r="O4" s="3" t="s">
        <v>32</v>
      </c>
      <c r="P4" s="3" t="s">
        <v>32</v>
      </c>
      <c r="Q4" s="3" t="s">
        <v>32</v>
      </c>
      <c r="R4" s="3" t="s">
        <v>32</v>
      </c>
      <c r="S4" s="3" t="s">
        <v>32</v>
      </c>
      <c r="T4" s="3" t="s">
        <v>32</v>
      </c>
      <c r="U4" s="3" t="s">
        <v>32</v>
      </c>
      <c r="V4" s="3" t="s">
        <v>32</v>
      </c>
      <c r="W4" s="3" t="s">
        <v>32</v>
      </c>
      <c r="X4" s="3" t="s">
        <v>32</v>
      </c>
      <c r="Y4" s="1"/>
    </row>
    <row r="5" spans="1:25" ht="9.75" customHeight="1">
      <c r="A5" s="4" t="s">
        <v>33</v>
      </c>
      <c r="B5" s="5" t="s">
        <v>34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9.75" customHeight="1">
      <c r="A6" s="4" t="s">
        <v>35</v>
      </c>
      <c r="B6" s="5" t="s">
        <v>36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9.75" customHeight="1">
      <c r="A7" s="4" t="s">
        <v>37</v>
      </c>
      <c r="B7" s="5" t="s">
        <v>38</v>
      </c>
      <c r="C7" s="6">
        <v>0</v>
      </c>
      <c r="D7" s="6">
        <v>1136249.61</v>
      </c>
      <c r="E7" s="6">
        <v>0</v>
      </c>
      <c r="F7" s="6">
        <v>1269328.02</v>
      </c>
      <c r="G7" s="6">
        <v>1359909.77</v>
      </c>
      <c r="H7" s="6">
        <v>1395872.2</v>
      </c>
      <c r="I7" s="6">
        <v>1441488.87</v>
      </c>
      <c r="J7" s="6">
        <v>0</v>
      </c>
      <c r="K7" s="6">
        <v>42377.22</v>
      </c>
      <c r="L7" s="6">
        <v>0</v>
      </c>
      <c r="M7" s="6">
        <v>45255.66</v>
      </c>
      <c r="N7" s="6">
        <v>3674.25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7684.37</v>
      </c>
      <c r="V7" s="6">
        <v>25825</v>
      </c>
      <c r="W7" s="6">
        <v>0</v>
      </c>
      <c r="X7" s="6">
        <f aca="true" t="shared" si="0" ref="X7:X13">C7+D7+E7+F7+G7+H7+I7+J7+K7+L7+M7+N7+O7+P7+Q7+R7+S7+T7+U7+V7+W7</f>
        <v>6727664.97</v>
      </c>
      <c r="Y7" s="1"/>
    </row>
    <row r="8" spans="1:25" ht="9.75" customHeight="1">
      <c r="A8" s="4" t="s">
        <v>39</v>
      </c>
      <c r="B8" s="5" t="s">
        <v>40</v>
      </c>
      <c r="C8" s="6">
        <v>0</v>
      </c>
      <c r="D8" s="6">
        <v>440941.02</v>
      </c>
      <c r="E8" s="6">
        <v>0</v>
      </c>
      <c r="F8" s="6">
        <v>502857.76</v>
      </c>
      <c r="G8" s="6">
        <v>500233.99</v>
      </c>
      <c r="H8" s="6">
        <v>541758.78</v>
      </c>
      <c r="I8" s="6">
        <v>542057.16</v>
      </c>
      <c r="J8" s="6">
        <v>0</v>
      </c>
      <c r="K8" s="6">
        <v>18284.87</v>
      </c>
      <c r="L8" s="6">
        <v>0</v>
      </c>
      <c r="M8" s="6">
        <v>23086.34</v>
      </c>
      <c r="N8" s="6">
        <v>2278.67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1513.39</v>
      </c>
      <c r="V8" s="6">
        <v>5024.81</v>
      </c>
      <c r="W8" s="6">
        <v>0</v>
      </c>
      <c r="X8" s="6">
        <f t="shared" si="0"/>
        <v>2578036.79</v>
      </c>
      <c r="Y8" s="1"/>
    </row>
    <row r="9" spans="1:25" ht="9.75" customHeight="1">
      <c r="A9" s="4" t="s">
        <v>41</v>
      </c>
      <c r="B9" s="5" t="s">
        <v>42</v>
      </c>
      <c r="C9" s="6">
        <v>0</v>
      </c>
      <c r="D9" s="6">
        <v>23152.61</v>
      </c>
      <c r="E9" s="6">
        <v>130</v>
      </c>
      <c r="F9" s="6">
        <v>24108.3</v>
      </c>
      <c r="G9" s="6">
        <v>111845.91</v>
      </c>
      <c r="H9" s="6">
        <v>32329.31</v>
      </c>
      <c r="I9" s="6">
        <v>145744.08</v>
      </c>
      <c r="J9" s="6">
        <v>0</v>
      </c>
      <c r="K9" s="6">
        <v>4411.32</v>
      </c>
      <c r="L9" s="6">
        <v>0</v>
      </c>
      <c r="M9" s="6">
        <v>7752.87</v>
      </c>
      <c r="N9" s="6">
        <v>3154</v>
      </c>
      <c r="O9" s="6">
        <v>0</v>
      </c>
      <c r="P9" s="6">
        <v>0</v>
      </c>
      <c r="Q9" s="6">
        <v>0</v>
      </c>
      <c r="R9" s="6">
        <v>204</v>
      </c>
      <c r="S9" s="6">
        <v>5120</v>
      </c>
      <c r="T9" s="6">
        <v>0</v>
      </c>
      <c r="U9" s="6">
        <v>6836.64</v>
      </c>
      <c r="V9" s="6">
        <v>5512.09</v>
      </c>
      <c r="W9" s="6">
        <v>0</v>
      </c>
      <c r="X9" s="6">
        <f t="shared" si="0"/>
        <v>370301.13</v>
      </c>
      <c r="Y9" s="1"/>
    </row>
    <row r="10" spans="1:25" ht="9.75" customHeight="1">
      <c r="A10" s="4" t="s">
        <v>43</v>
      </c>
      <c r="B10" s="5" t="s">
        <v>44</v>
      </c>
      <c r="C10" s="6">
        <v>0</v>
      </c>
      <c r="D10" s="6">
        <v>40774.42</v>
      </c>
      <c r="E10" s="6">
        <v>63.41</v>
      </c>
      <c r="F10" s="6">
        <v>49690.38</v>
      </c>
      <c r="G10" s="6">
        <v>58784.65</v>
      </c>
      <c r="H10" s="6">
        <v>50352.29</v>
      </c>
      <c r="I10" s="6">
        <v>72803.14</v>
      </c>
      <c r="J10" s="6">
        <v>0</v>
      </c>
      <c r="K10" s="6">
        <v>28670.85</v>
      </c>
      <c r="L10" s="6">
        <v>0</v>
      </c>
      <c r="M10" s="6">
        <v>170065.69</v>
      </c>
      <c r="N10" s="6">
        <v>191132.1</v>
      </c>
      <c r="O10" s="6">
        <v>0</v>
      </c>
      <c r="P10" s="6">
        <v>0</v>
      </c>
      <c r="Q10" s="6">
        <v>0</v>
      </c>
      <c r="R10" s="6">
        <v>0</v>
      </c>
      <c r="S10" s="6">
        <v>1428.88</v>
      </c>
      <c r="T10" s="6">
        <v>0</v>
      </c>
      <c r="U10" s="6">
        <v>14783.6</v>
      </c>
      <c r="V10" s="6">
        <v>9771.29</v>
      </c>
      <c r="W10" s="6">
        <v>0</v>
      </c>
      <c r="X10" s="6">
        <f t="shared" si="0"/>
        <v>688320.7</v>
      </c>
      <c r="Y10" s="1"/>
    </row>
    <row r="11" spans="1:25" ht="9.75" customHeight="1">
      <c r="A11" s="4" t="s">
        <v>45</v>
      </c>
      <c r="B11" s="5" t="s">
        <v>46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f t="shared" si="0"/>
        <v>0</v>
      </c>
      <c r="Y11" s="1"/>
    </row>
    <row r="12" spans="1:25" ht="9.75" customHeight="1">
      <c r="A12" s="4" t="s">
        <v>47</v>
      </c>
      <c r="B12" s="5" t="s">
        <v>48</v>
      </c>
      <c r="C12" s="6">
        <v>0</v>
      </c>
      <c r="D12" s="6">
        <v>982.5</v>
      </c>
      <c r="E12" s="6">
        <v>0</v>
      </c>
      <c r="F12" s="6">
        <v>982.5</v>
      </c>
      <c r="G12" s="6">
        <v>982.5</v>
      </c>
      <c r="H12" s="6">
        <v>982.5</v>
      </c>
      <c r="I12" s="6">
        <v>982.5</v>
      </c>
      <c r="J12" s="6">
        <v>0</v>
      </c>
      <c r="K12" s="6">
        <v>982.5</v>
      </c>
      <c r="L12" s="6">
        <v>0</v>
      </c>
      <c r="M12" s="6">
        <v>51310.11</v>
      </c>
      <c r="N12" s="6">
        <v>750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f t="shared" si="0"/>
        <v>57955.11</v>
      </c>
      <c r="Y12" s="1"/>
    </row>
    <row r="13" spans="1:25" ht="9.75" customHeight="1">
      <c r="A13" s="4" t="s">
        <v>49</v>
      </c>
      <c r="B13" s="1"/>
      <c r="C13" s="6">
        <f aca="true" t="shared" si="1" ref="C13:W13">+SUM(C7:C12)</f>
        <v>0</v>
      </c>
      <c r="D13" s="6">
        <f t="shared" si="1"/>
        <v>1642100.1600000001</v>
      </c>
      <c r="E13" s="6">
        <f t="shared" si="1"/>
        <v>193.41</v>
      </c>
      <c r="F13" s="6">
        <f t="shared" si="1"/>
        <v>1846966.96</v>
      </c>
      <c r="G13" s="6">
        <f t="shared" si="1"/>
        <v>2031756.8199999998</v>
      </c>
      <c r="H13" s="6">
        <f t="shared" si="1"/>
        <v>2021295.08</v>
      </c>
      <c r="I13" s="6">
        <f t="shared" si="1"/>
        <v>2203075.7500000005</v>
      </c>
      <c r="J13" s="6">
        <f t="shared" si="1"/>
        <v>0</v>
      </c>
      <c r="K13" s="6">
        <f t="shared" si="1"/>
        <v>94726.76</v>
      </c>
      <c r="L13" s="6">
        <f t="shared" si="1"/>
        <v>0</v>
      </c>
      <c r="M13" s="6">
        <f t="shared" si="1"/>
        <v>297470.67</v>
      </c>
      <c r="N13" s="6">
        <f t="shared" si="1"/>
        <v>200989.02000000002</v>
      </c>
      <c r="O13" s="6">
        <f t="shared" si="1"/>
        <v>0</v>
      </c>
      <c r="P13" s="6">
        <f t="shared" si="1"/>
        <v>0</v>
      </c>
      <c r="Q13" s="6">
        <f t="shared" si="1"/>
        <v>0</v>
      </c>
      <c r="R13" s="6">
        <f t="shared" si="1"/>
        <v>204</v>
      </c>
      <c r="S13" s="6">
        <f t="shared" si="1"/>
        <v>6548.88</v>
      </c>
      <c r="T13" s="6">
        <f t="shared" si="1"/>
        <v>0</v>
      </c>
      <c r="U13" s="6">
        <f t="shared" si="1"/>
        <v>30818</v>
      </c>
      <c r="V13" s="6">
        <f t="shared" si="1"/>
        <v>46133.19</v>
      </c>
      <c r="W13" s="6">
        <f t="shared" si="1"/>
        <v>0</v>
      </c>
      <c r="X13" s="6">
        <f t="shared" si="0"/>
        <v>10422278.7</v>
      </c>
      <c r="Y13" s="1"/>
    </row>
    <row r="14" spans="1:25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9.75" customHeight="1">
      <c r="A15" s="4" t="s">
        <v>50</v>
      </c>
      <c r="B15" s="5" t="s">
        <v>51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9.75" customHeight="1">
      <c r="A16" s="4" t="s">
        <v>37</v>
      </c>
      <c r="B16" s="5" t="s">
        <v>38</v>
      </c>
      <c r="C16" s="6">
        <v>0</v>
      </c>
      <c r="D16" s="6">
        <v>272230.96</v>
      </c>
      <c r="E16" s="6">
        <v>0</v>
      </c>
      <c r="F16" s="6">
        <v>338712.19</v>
      </c>
      <c r="G16" s="6">
        <v>342138.43</v>
      </c>
      <c r="H16" s="6">
        <v>358390.13</v>
      </c>
      <c r="I16" s="6">
        <v>342430.64</v>
      </c>
      <c r="J16" s="6">
        <v>0</v>
      </c>
      <c r="K16" s="6">
        <v>176404.12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183259.09</v>
      </c>
      <c r="V16" s="6">
        <v>0</v>
      </c>
      <c r="W16" s="6">
        <v>0</v>
      </c>
      <c r="X16" s="6">
        <f aca="true" t="shared" si="2" ref="X16:X22">C16+D16+E16+F16+G16+H16+I16+J16+K16+L16+M16+N16+O16+P16+Q16+R16+S16+T16+U16+V16+W16</f>
        <v>2013565.5600000003</v>
      </c>
      <c r="Y16" s="1"/>
    </row>
    <row r="17" spans="1:25" ht="9.75" customHeight="1">
      <c r="A17" s="4" t="s">
        <v>39</v>
      </c>
      <c r="B17" s="5" t="s">
        <v>40</v>
      </c>
      <c r="C17" s="6">
        <v>0</v>
      </c>
      <c r="D17" s="6">
        <v>107381.25</v>
      </c>
      <c r="E17" s="6">
        <v>0</v>
      </c>
      <c r="F17" s="6">
        <v>131449.63</v>
      </c>
      <c r="G17" s="6">
        <v>125741.96</v>
      </c>
      <c r="H17" s="6">
        <v>135697.04</v>
      </c>
      <c r="I17" s="6">
        <v>123388.2</v>
      </c>
      <c r="J17" s="6">
        <v>0</v>
      </c>
      <c r="K17" s="6">
        <v>62922.03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56259.86</v>
      </c>
      <c r="V17" s="6">
        <v>0</v>
      </c>
      <c r="W17" s="6">
        <v>0</v>
      </c>
      <c r="X17" s="6">
        <f t="shared" si="2"/>
        <v>742839.97</v>
      </c>
      <c r="Y17" s="1"/>
    </row>
    <row r="18" spans="1:25" ht="9.75" customHeight="1">
      <c r="A18" s="4" t="s">
        <v>41</v>
      </c>
      <c r="B18" s="5" t="s">
        <v>42</v>
      </c>
      <c r="C18" s="6">
        <v>0</v>
      </c>
      <c r="D18" s="6">
        <v>11704.86</v>
      </c>
      <c r="E18" s="6">
        <v>0</v>
      </c>
      <c r="F18" s="6">
        <v>8846.52</v>
      </c>
      <c r="G18" s="6">
        <v>10921.62</v>
      </c>
      <c r="H18" s="6">
        <v>12813.27</v>
      </c>
      <c r="I18" s="6">
        <v>14992.71</v>
      </c>
      <c r="J18" s="6">
        <v>0</v>
      </c>
      <c r="K18" s="6">
        <v>7014.59</v>
      </c>
      <c r="L18" s="6">
        <v>0</v>
      </c>
      <c r="M18" s="6">
        <v>4863.67</v>
      </c>
      <c r="N18" s="6">
        <v>0</v>
      </c>
      <c r="O18" s="6">
        <v>4410</v>
      </c>
      <c r="P18" s="6">
        <v>0</v>
      </c>
      <c r="Q18" s="6">
        <v>0</v>
      </c>
      <c r="R18" s="6">
        <v>2065.58</v>
      </c>
      <c r="S18" s="6">
        <v>3134.15</v>
      </c>
      <c r="T18" s="6">
        <v>0</v>
      </c>
      <c r="U18" s="6">
        <v>341343.24</v>
      </c>
      <c r="V18" s="6">
        <v>0</v>
      </c>
      <c r="W18" s="6">
        <v>0</v>
      </c>
      <c r="X18" s="6">
        <f t="shared" si="2"/>
        <v>422110.20999999996</v>
      </c>
      <c r="Y18" s="1"/>
    </row>
    <row r="19" spans="1:25" ht="9.75" customHeight="1">
      <c r="A19" s="4" t="s">
        <v>43</v>
      </c>
      <c r="B19" s="5" t="s">
        <v>44</v>
      </c>
      <c r="C19" s="6">
        <v>0</v>
      </c>
      <c r="D19" s="6">
        <v>2234.32</v>
      </c>
      <c r="E19" s="6">
        <v>0</v>
      </c>
      <c r="F19" s="6">
        <v>2336.85</v>
      </c>
      <c r="G19" s="6">
        <v>1752.79</v>
      </c>
      <c r="H19" s="6">
        <v>9641.48</v>
      </c>
      <c r="I19" s="6">
        <v>1390.05</v>
      </c>
      <c r="J19" s="6">
        <v>0</v>
      </c>
      <c r="K19" s="6">
        <v>2151.26</v>
      </c>
      <c r="L19" s="6">
        <v>0</v>
      </c>
      <c r="M19" s="6">
        <v>4688.94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5259.88</v>
      </c>
      <c r="V19" s="6">
        <v>0</v>
      </c>
      <c r="W19" s="6">
        <v>0</v>
      </c>
      <c r="X19" s="6">
        <f t="shared" si="2"/>
        <v>29455.57</v>
      </c>
      <c r="Y19" s="1"/>
    </row>
    <row r="20" spans="1:25" ht="9.75" customHeight="1">
      <c r="A20" s="4" t="s">
        <v>45</v>
      </c>
      <c r="B20" s="5" t="s">
        <v>46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f t="shared" si="2"/>
        <v>0</v>
      </c>
      <c r="Y20" s="1"/>
    </row>
    <row r="21" spans="1:25" ht="9.75" customHeight="1">
      <c r="A21" s="4" t="s">
        <v>47</v>
      </c>
      <c r="B21" s="5" t="s">
        <v>48</v>
      </c>
      <c r="C21" s="6">
        <v>0</v>
      </c>
      <c r="D21" s="6">
        <v>1750</v>
      </c>
      <c r="E21" s="6">
        <v>0</v>
      </c>
      <c r="F21" s="6">
        <v>2420</v>
      </c>
      <c r="G21" s="6">
        <v>2073</v>
      </c>
      <c r="H21" s="6">
        <v>2335</v>
      </c>
      <c r="I21" s="6">
        <v>1838</v>
      </c>
      <c r="J21" s="6">
        <v>0</v>
      </c>
      <c r="K21" s="6">
        <v>659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50</v>
      </c>
      <c r="S21" s="6">
        <v>0</v>
      </c>
      <c r="T21" s="6">
        <v>0</v>
      </c>
      <c r="U21" s="6">
        <v>638</v>
      </c>
      <c r="V21" s="6">
        <v>0</v>
      </c>
      <c r="W21" s="6">
        <v>0</v>
      </c>
      <c r="X21" s="6">
        <f t="shared" si="2"/>
        <v>11763</v>
      </c>
      <c r="Y21" s="1"/>
    </row>
    <row r="22" spans="1:25" ht="9.75" customHeight="1">
      <c r="A22" s="4" t="s">
        <v>52</v>
      </c>
      <c r="B22" s="1"/>
      <c r="C22" s="6">
        <f aca="true" t="shared" si="3" ref="C22:W22">+SUM(C16:C21)</f>
        <v>0</v>
      </c>
      <c r="D22" s="6">
        <f t="shared" si="3"/>
        <v>395301.39</v>
      </c>
      <c r="E22" s="6">
        <f t="shared" si="3"/>
        <v>0</v>
      </c>
      <c r="F22" s="6">
        <f t="shared" si="3"/>
        <v>483765.19</v>
      </c>
      <c r="G22" s="6">
        <f t="shared" si="3"/>
        <v>482627.8</v>
      </c>
      <c r="H22" s="6">
        <f t="shared" si="3"/>
        <v>518876.92000000004</v>
      </c>
      <c r="I22" s="6">
        <f t="shared" si="3"/>
        <v>484039.60000000003</v>
      </c>
      <c r="J22" s="6">
        <f t="shared" si="3"/>
        <v>0</v>
      </c>
      <c r="K22" s="6">
        <f t="shared" si="3"/>
        <v>249151</v>
      </c>
      <c r="L22" s="6">
        <f t="shared" si="3"/>
        <v>0</v>
      </c>
      <c r="M22" s="6">
        <f t="shared" si="3"/>
        <v>9552.61</v>
      </c>
      <c r="N22" s="6">
        <f t="shared" si="3"/>
        <v>0</v>
      </c>
      <c r="O22" s="6">
        <f t="shared" si="3"/>
        <v>4410</v>
      </c>
      <c r="P22" s="6">
        <f t="shared" si="3"/>
        <v>0</v>
      </c>
      <c r="Q22" s="6">
        <f t="shared" si="3"/>
        <v>0</v>
      </c>
      <c r="R22" s="6">
        <f t="shared" si="3"/>
        <v>2115.58</v>
      </c>
      <c r="S22" s="6">
        <f t="shared" si="3"/>
        <v>3134.15</v>
      </c>
      <c r="T22" s="6">
        <f t="shared" si="3"/>
        <v>0</v>
      </c>
      <c r="U22" s="6">
        <f t="shared" si="3"/>
        <v>586760.07</v>
      </c>
      <c r="V22" s="6">
        <f t="shared" si="3"/>
        <v>0</v>
      </c>
      <c r="W22" s="6">
        <f t="shared" si="3"/>
        <v>0</v>
      </c>
      <c r="X22" s="6">
        <f t="shared" si="2"/>
        <v>3219734.31</v>
      </c>
      <c r="Y22" s="1"/>
    </row>
    <row r="23" spans="1:25" ht="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9.75" customHeight="1">
      <c r="A24" s="4" t="s">
        <v>53</v>
      </c>
      <c r="B24" s="5" t="s">
        <v>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9.75" customHeight="1">
      <c r="A25" s="4" t="s">
        <v>37</v>
      </c>
      <c r="B25" s="5" t="s">
        <v>38</v>
      </c>
      <c r="C25" s="6">
        <v>0</v>
      </c>
      <c r="D25" s="6">
        <v>47555.84</v>
      </c>
      <c r="E25" s="6">
        <v>0</v>
      </c>
      <c r="F25" s="6">
        <v>0</v>
      </c>
      <c r="G25" s="6">
        <v>20977</v>
      </c>
      <c r="H25" s="6">
        <v>41046.14</v>
      </c>
      <c r="I25" s="6">
        <v>21452</v>
      </c>
      <c r="J25" s="6">
        <v>0</v>
      </c>
      <c r="K25" s="6">
        <v>0</v>
      </c>
      <c r="L25" s="6">
        <v>0</v>
      </c>
      <c r="M25" s="6">
        <v>10837.92</v>
      </c>
      <c r="N25" s="6">
        <v>190.2</v>
      </c>
      <c r="O25" s="6">
        <v>0</v>
      </c>
      <c r="P25" s="6">
        <v>0</v>
      </c>
      <c r="Q25" s="6">
        <v>195780.89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f aca="true" t="shared" si="4" ref="X25:X31">C25+D25+E25+F25+G25+H25+I25+J25+K25+L25+M25+N25+O25+P25+Q25+R25+S25+T25+U25+V25+W25</f>
        <v>337839.99</v>
      </c>
      <c r="Y25" s="1"/>
    </row>
    <row r="26" spans="1:25" ht="9.75" customHeight="1">
      <c r="A26" s="4" t="s">
        <v>39</v>
      </c>
      <c r="B26" s="5" t="s">
        <v>40</v>
      </c>
      <c r="C26" s="6">
        <v>0</v>
      </c>
      <c r="D26" s="6">
        <v>31579.32</v>
      </c>
      <c r="E26" s="6">
        <v>0</v>
      </c>
      <c r="F26" s="6">
        <v>0</v>
      </c>
      <c r="G26" s="6">
        <v>13483.03</v>
      </c>
      <c r="H26" s="6">
        <v>27182.67</v>
      </c>
      <c r="I26" s="6">
        <v>13709.47</v>
      </c>
      <c r="J26" s="6">
        <v>0</v>
      </c>
      <c r="K26" s="6">
        <v>0</v>
      </c>
      <c r="L26" s="6">
        <v>0</v>
      </c>
      <c r="M26" s="6">
        <v>837.76</v>
      </c>
      <c r="N26" s="6">
        <v>123.05</v>
      </c>
      <c r="O26" s="6">
        <v>0</v>
      </c>
      <c r="P26" s="6">
        <v>0</v>
      </c>
      <c r="Q26" s="6">
        <v>69624.51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f t="shared" si="4"/>
        <v>156539.81</v>
      </c>
      <c r="Y26" s="1"/>
    </row>
    <row r="27" spans="1:25" ht="9.75" customHeight="1">
      <c r="A27" s="4" t="s">
        <v>41</v>
      </c>
      <c r="B27" s="5" t="s">
        <v>42</v>
      </c>
      <c r="C27" s="6">
        <v>0</v>
      </c>
      <c r="D27" s="6">
        <v>55595.02</v>
      </c>
      <c r="E27" s="6">
        <v>99489.65</v>
      </c>
      <c r="F27" s="6">
        <v>184665.45</v>
      </c>
      <c r="G27" s="6">
        <v>224492.32</v>
      </c>
      <c r="H27" s="6">
        <v>167652.31</v>
      </c>
      <c r="I27" s="6">
        <v>254408.16</v>
      </c>
      <c r="J27" s="6">
        <v>1068.23</v>
      </c>
      <c r="K27" s="6">
        <v>18125.97</v>
      </c>
      <c r="L27" s="6">
        <v>0</v>
      </c>
      <c r="M27" s="6">
        <v>13406.21</v>
      </c>
      <c r="N27" s="6">
        <v>54448.47</v>
      </c>
      <c r="O27" s="6">
        <v>0</v>
      </c>
      <c r="P27" s="6">
        <v>41932</v>
      </c>
      <c r="Q27" s="6">
        <v>29493.13</v>
      </c>
      <c r="R27" s="6">
        <v>5901.19</v>
      </c>
      <c r="S27" s="6">
        <v>2951.9</v>
      </c>
      <c r="T27" s="6">
        <v>14092.23</v>
      </c>
      <c r="U27" s="6">
        <v>5032.85</v>
      </c>
      <c r="V27" s="6">
        <v>6975</v>
      </c>
      <c r="W27" s="6">
        <v>0</v>
      </c>
      <c r="X27" s="6">
        <f t="shared" si="4"/>
        <v>1179730.0899999999</v>
      </c>
      <c r="Y27" s="1"/>
    </row>
    <row r="28" spans="1:25" ht="9.75" customHeight="1">
      <c r="A28" s="4" t="s">
        <v>43</v>
      </c>
      <c r="B28" s="5" t="s">
        <v>44</v>
      </c>
      <c r="C28" s="6">
        <v>0</v>
      </c>
      <c r="D28" s="6">
        <v>2693.74</v>
      </c>
      <c r="E28" s="6">
        <v>10470.24</v>
      </c>
      <c r="F28" s="6">
        <v>8925.6</v>
      </c>
      <c r="G28" s="6">
        <v>53973.26</v>
      </c>
      <c r="H28" s="6">
        <v>28106.66</v>
      </c>
      <c r="I28" s="6">
        <v>34572.99</v>
      </c>
      <c r="J28" s="6">
        <v>0</v>
      </c>
      <c r="K28" s="6">
        <v>9742.21</v>
      </c>
      <c r="L28" s="6">
        <v>0</v>
      </c>
      <c r="M28" s="6">
        <v>0</v>
      </c>
      <c r="N28" s="6">
        <v>14348.94</v>
      </c>
      <c r="O28" s="6">
        <v>0</v>
      </c>
      <c r="P28" s="6">
        <v>84018.6</v>
      </c>
      <c r="Q28" s="6">
        <v>142072.94</v>
      </c>
      <c r="R28" s="6">
        <v>919.94</v>
      </c>
      <c r="S28" s="6">
        <v>3534.32</v>
      </c>
      <c r="T28" s="6">
        <v>54651.41</v>
      </c>
      <c r="U28" s="6">
        <v>77.74</v>
      </c>
      <c r="V28" s="6">
        <v>3296.17</v>
      </c>
      <c r="W28" s="6">
        <v>0</v>
      </c>
      <c r="X28" s="6">
        <f t="shared" si="4"/>
        <v>451404.75999999995</v>
      </c>
      <c r="Y28" s="1"/>
    </row>
    <row r="29" spans="1:25" ht="9.75" customHeight="1">
      <c r="A29" s="4" t="s">
        <v>45</v>
      </c>
      <c r="B29" s="5" t="s">
        <v>46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7700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f t="shared" si="4"/>
        <v>7700</v>
      </c>
      <c r="Y29" s="1"/>
    </row>
    <row r="30" spans="1:25" ht="9.75" customHeight="1">
      <c r="A30" s="4" t="s">
        <v>47</v>
      </c>
      <c r="B30" s="5" t="s">
        <v>55</v>
      </c>
      <c r="C30" s="6">
        <v>0</v>
      </c>
      <c r="D30" s="6">
        <v>6834.56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140</v>
      </c>
      <c r="O30" s="6">
        <v>0</v>
      </c>
      <c r="P30" s="6">
        <v>0</v>
      </c>
      <c r="Q30" s="6">
        <v>50</v>
      </c>
      <c r="R30" s="6">
        <v>0</v>
      </c>
      <c r="S30" s="6">
        <v>0</v>
      </c>
      <c r="T30" s="6">
        <v>0</v>
      </c>
      <c r="U30" s="6">
        <v>324</v>
      </c>
      <c r="V30" s="6">
        <v>0</v>
      </c>
      <c r="W30" s="6">
        <v>0</v>
      </c>
      <c r="X30" s="6">
        <f t="shared" si="4"/>
        <v>7348.56</v>
      </c>
      <c r="Y30" s="1"/>
    </row>
    <row r="31" spans="1:25" ht="9.75" customHeight="1">
      <c r="A31" s="4" t="s">
        <v>56</v>
      </c>
      <c r="B31" s="1"/>
      <c r="C31" s="6">
        <f aca="true" t="shared" si="5" ref="C31:W31">+SUM(C25:C30)</f>
        <v>0</v>
      </c>
      <c r="D31" s="6">
        <f t="shared" si="5"/>
        <v>144258.47999999998</v>
      </c>
      <c r="E31" s="6">
        <f t="shared" si="5"/>
        <v>109959.89</v>
      </c>
      <c r="F31" s="6">
        <f t="shared" si="5"/>
        <v>193591.05000000002</v>
      </c>
      <c r="G31" s="6">
        <f t="shared" si="5"/>
        <v>312925.61</v>
      </c>
      <c r="H31" s="6">
        <f t="shared" si="5"/>
        <v>263987.77999999997</v>
      </c>
      <c r="I31" s="6">
        <f t="shared" si="5"/>
        <v>324142.62</v>
      </c>
      <c r="J31" s="6">
        <f t="shared" si="5"/>
        <v>1068.23</v>
      </c>
      <c r="K31" s="6">
        <f t="shared" si="5"/>
        <v>27868.18</v>
      </c>
      <c r="L31" s="6">
        <f t="shared" si="5"/>
        <v>0</v>
      </c>
      <c r="M31" s="6">
        <f t="shared" si="5"/>
        <v>25081.89</v>
      </c>
      <c r="N31" s="6">
        <f t="shared" si="5"/>
        <v>69250.66</v>
      </c>
      <c r="O31" s="6">
        <f t="shared" si="5"/>
        <v>0</v>
      </c>
      <c r="P31" s="6">
        <f t="shared" si="5"/>
        <v>125950.6</v>
      </c>
      <c r="Q31" s="6">
        <f t="shared" si="5"/>
        <v>444721.47000000003</v>
      </c>
      <c r="R31" s="6">
        <f t="shared" si="5"/>
        <v>6821.129999999999</v>
      </c>
      <c r="S31" s="6">
        <f t="shared" si="5"/>
        <v>6486.22</v>
      </c>
      <c r="T31" s="6">
        <f t="shared" si="5"/>
        <v>68743.64</v>
      </c>
      <c r="U31" s="6">
        <f t="shared" si="5"/>
        <v>5434.59</v>
      </c>
      <c r="V31" s="6">
        <f t="shared" si="5"/>
        <v>10271.17</v>
      </c>
      <c r="W31" s="6">
        <f t="shared" si="5"/>
        <v>0</v>
      </c>
      <c r="X31" s="6">
        <f t="shared" si="4"/>
        <v>2140563.2099999995</v>
      </c>
      <c r="Y31" s="1"/>
    </row>
    <row r="32" spans="1:26" ht="15">
      <c r="A32" s="1"/>
      <c r="B32" s="1"/>
      <c r="C32" s="7" t="s">
        <v>57</v>
      </c>
      <c r="D32" s="7"/>
      <c r="E32" s="7"/>
      <c r="F32" s="7"/>
      <c r="G32" s="7"/>
      <c r="H32" s="7"/>
      <c r="I32" s="7" t="s">
        <v>58</v>
      </c>
      <c r="J32" s="7"/>
      <c r="K32" s="7"/>
      <c r="L32" s="7"/>
      <c r="M32" s="7"/>
      <c r="N32" s="7"/>
      <c r="O32" s="7" t="s">
        <v>59</v>
      </c>
      <c r="P32" s="7"/>
      <c r="Q32" s="7"/>
      <c r="R32" s="7"/>
      <c r="S32" s="7"/>
      <c r="T32" s="7"/>
      <c r="U32" s="7" t="s">
        <v>60</v>
      </c>
      <c r="V32" s="7"/>
      <c r="W32" s="7"/>
      <c r="X32" s="7"/>
      <c r="Y32" s="7"/>
      <c r="Z32" s="8"/>
    </row>
    <row r="33" spans="1:25" ht="15">
      <c r="A33" s="2" t="s">
        <v>4</v>
      </c>
      <c r="B33" s="1"/>
      <c r="C33" s="9" t="s">
        <v>5</v>
      </c>
      <c r="D33" s="9"/>
      <c r="E33" s="9"/>
      <c r="F33" s="9"/>
      <c r="G33" s="9"/>
      <c r="H33" s="1"/>
      <c r="I33" s="9" t="s">
        <v>5</v>
      </c>
      <c r="J33" s="9"/>
      <c r="K33" s="9"/>
      <c r="L33" s="9"/>
      <c r="M33" s="9"/>
      <c r="N33" s="1"/>
      <c r="O33" s="9" t="s">
        <v>5</v>
      </c>
      <c r="P33" s="9"/>
      <c r="Q33" s="9"/>
      <c r="R33" s="9"/>
      <c r="S33" s="9"/>
      <c r="T33" s="1"/>
      <c r="U33" s="7" t="s">
        <v>5</v>
      </c>
      <c r="V33" s="7"/>
      <c r="W33" s="7"/>
      <c r="X33" s="7"/>
      <c r="Y33" s="7"/>
    </row>
    <row r="34" spans="1:25" ht="15">
      <c r="A34" s="2" t="s">
        <v>6</v>
      </c>
      <c r="B34" s="2" t="s">
        <v>7</v>
      </c>
      <c r="C34" s="3" t="s">
        <v>8</v>
      </c>
      <c r="D34" s="3" t="s">
        <v>9</v>
      </c>
      <c r="E34" s="3" t="s">
        <v>10</v>
      </c>
      <c r="F34" s="3" t="s">
        <v>11</v>
      </c>
      <c r="G34" s="3" t="s">
        <v>12</v>
      </c>
      <c r="H34" s="3" t="s">
        <v>13</v>
      </c>
      <c r="I34" s="3" t="s">
        <v>14</v>
      </c>
      <c r="J34" s="3" t="s">
        <v>15</v>
      </c>
      <c r="K34" s="3" t="s">
        <v>16</v>
      </c>
      <c r="L34" s="3" t="s">
        <v>17</v>
      </c>
      <c r="M34" s="3" t="s">
        <v>18</v>
      </c>
      <c r="N34" s="3" t="s">
        <v>19</v>
      </c>
      <c r="O34" s="3" t="s">
        <v>20</v>
      </c>
      <c r="P34" s="3" t="s">
        <v>21</v>
      </c>
      <c r="Q34" s="3" t="s">
        <v>22</v>
      </c>
      <c r="R34" s="3" t="s">
        <v>23</v>
      </c>
      <c r="S34" s="3" t="s">
        <v>24</v>
      </c>
      <c r="T34" s="3" t="s">
        <v>25</v>
      </c>
      <c r="U34" s="3" t="s">
        <v>26</v>
      </c>
      <c r="V34" s="3" t="s">
        <v>27</v>
      </c>
      <c r="W34" s="3" t="s">
        <v>28</v>
      </c>
      <c r="X34" s="3" t="s">
        <v>29</v>
      </c>
      <c r="Y34" s="1"/>
    </row>
    <row r="35" spans="1:25" ht="15">
      <c r="A35" s="2" t="s">
        <v>30</v>
      </c>
      <c r="B35" s="2" t="s">
        <v>31</v>
      </c>
      <c r="C35" s="3" t="s">
        <v>32</v>
      </c>
      <c r="D35" s="3" t="s">
        <v>32</v>
      </c>
      <c r="E35" s="3" t="s">
        <v>32</v>
      </c>
      <c r="F35" s="3" t="s">
        <v>32</v>
      </c>
      <c r="G35" s="3" t="s">
        <v>32</v>
      </c>
      <c r="H35" s="3" t="s">
        <v>32</v>
      </c>
      <c r="I35" s="3" t="s">
        <v>32</v>
      </c>
      <c r="J35" s="3" t="s">
        <v>32</v>
      </c>
      <c r="K35" s="3" t="s">
        <v>32</v>
      </c>
      <c r="L35" s="3" t="s">
        <v>32</v>
      </c>
      <c r="M35" s="3" t="s">
        <v>32</v>
      </c>
      <c r="N35" s="3" t="s">
        <v>32</v>
      </c>
      <c r="O35" s="3" t="s">
        <v>32</v>
      </c>
      <c r="P35" s="3" t="s">
        <v>32</v>
      </c>
      <c r="Q35" s="3" t="s">
        <v>32</v>
      </c>
      <c r="R35" s="3" t="s">
        <v>32</v>
      </c>
      <c r="S35" s="3" t="s">
        <v>32</v>
      </c>
      <c r="T35" s="3" t="s">
        <v>32</v>
      </c>
      <c r="U35" s="3" t="s">
        <v>32</v>
      </c>
      <c r="V35" s="3" t="s">
        <v>32</v>
      </c>
      <c r="W35" s="3" t="s">
        <v>32</v>
      </c>
      <c r="X35" s="3" t="s">
        <v>32</v>
      </c>
      <c r="Y35" s="1"/>
    </row>
    <row r="36" spans="1:25" ht="9.75" customHeight="1">
      <c r="A36" s="4" t="s">
        <v>61</v>
      </c>
      <c r="B36" s="5" t="s">
        <v>62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9.75" customHeight="1">
      <c r="A37" s="4" t="s">
        <v>37</v>
      </c>
      <c r="B37" s="5" t="s">
        <v>38</v>
      </c>
      <c r="C37" s="6">
        <v>0</v>
      </c>
      <c r="D37" s="6">
        <v>660.68</v>
      </c>
      <c r="E37" s="6">
        <v>730.74</v>
      </c>
      <c r="F37" s="6">
        <v>1565.59</v>
      </c>
      <c r="G37" s="6">
        <v>2528.9</v>
      </c>
      <c r="H37" s="6">
        <v>616.46</v>
      </c>
      <c r="I37" s="6">
        <v>4771.77</v>
      </c>
      <c r="J37" s="6">
        <v>0</v>
      </c>
      <c r="K37" s="6">
        <v>635.83</v>
      </c>
      <c r="L37" s="6">
        <v>0</v>
      </c>
      <c r="M37" s="6">
        <v>4387.51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978464.46</v>
      </c>
      <c r="U37" s="6">
        <v>0</v>
      </c>
      <c r="V37" s="6">
        <v>552.24</v>
      </c>
      <c r="W37" s="6">
        <v>0</v>
      </c>
      <c r="X37" s="6">
        <f aca="true" t="shared" si="6" ref="X37:X43">C37+D37+E37+F37+G37+H37+I37+J37+K37+L37+M37+N37+O37+P37+Q37+R37+S37+T37+U37+V37+W37</f>
        <v>994914.1799999999</v>
      </c>
      <c r="Y37" s="1"/>
    </row>
    <row r="38" spans="1:25" ht="9.75" customHeight="1">
      <c r="A38" s="4" t="s">
        <v>39</v>
      </c>
      <c r="B38" s="5" t="s">
        <v>40</v>
      </c>
      <c r="C38" s="6">
        <v>0</v>
      </c>
      <c r="D38" s="6">
        <v>147.18</v>
      </c>
      <c r="E38" s="6">
        <v>137.16</v>
      </c>
      <c r="F38" s="6">
        <v>280.94</v>
      </c>
      <c r="G38" s="6">
        <v>377.09</v>
      </c>
      <c r="H38" s="6">
        <v>111.97</v>
      </c>
      <c r="I38" s="6">
        <v>1057.65</v>
      </c>
      <c r="J38" s="6">
        <v>0</v>
      </c>
      <c r="K38" s="6">
        <v>109.83</v>
      </c>
      <c r="L38" s="6">
        <v>0</v>
      </c>
      <c r="M38" s="6">
        <v>2288.58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580892.2</v>
      </c>
      <c r="U38" s="6">
        <v>0</v>
      </c>
      <c r="V38" s="6">
        <v>102.56</v>
      </c>
      <c r="W38" s="6">
        <v>0</v>
      </c>
      <c r="X38" s="6">
        <f t="shared" si="6"/>
        <v>585505.16</v>
      </c>
      <c r="Y38" s="1"/>
    </row>
    <row r="39" spans="1:25" ht="9.75" customHeight="1">
      <c r="A39" s="4" t="s">
        <v>41</v>
      </c>
      <c r="B39" s="5" t="s">
        <v>42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157019.02</v>
      </c>
      <c r="U39" s="6">
        <v>0</v>
      </c>
      <c r="V39" s="6">
        <v>0</v>
      </c>
      <c r="W39" s="6">
        <v>0</v>
      </c>
      <c r="X39" s="6">
        <f t="shared" si="6"/>
        <v>157019.02</v>
      </c>
      <c r="Y39" s="1"/>
    </row>
    <row r="40" spans="1:25" ht="9.75" customHeight="1">
      <c r="A40" s="4" t="s">
        <v>43</v>
      </c>
      <c r="B40" s="5" t="s">
        <v>44</v>
      </c>
      <c r="C40" s="6">
        <v>0</v>
      </c>
      <c r="D40" s="6">
        <v>0</v>
      </c>
      <c r="E40" s="6">
        <v>0</v>
      </c>
      <c r="F40" s="6">
        <v>0</v>
      </c>
      <c r="G40" s="6">
        <v>375.04</v>
      </c>
      <c r="H40" s="6">
        <v>0</v>
      </c>
      <c r="I40" s="6">
        <v>126.15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351777.3</v>
      </c>
      <c r="U40" s="6">
        <v>0</v>
      </c>
      <c r="V40" s="6">
        <v>0</v>
      </c>
      <c r="W40" s="6">
        <v>0</v>
      </c>
      <c r="X40" s="6">
        <f t="shared" si="6"/>
        <v>352278.49</v>
      </c>
      <c r="Y40" s="1"/>
    </row>
    <row r="41" spans="1:25" ht="9.75" customHeight="1">
      <c r="A41" s="4" t="s">
        <v>45</v>
      </c>
      <c r="B41" s="5" t="s">
        <v>46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f t="shared" si="6"/>
        <v>0</v>
      </c>
      <c r="Y41" s="1"/>
    </row>
    <row r="42" spans="1:25" ht="9.75" customHeight="1">
      <c r="A42" s="4" t="s">
        <v>47</v>
      </c>
      <c r="B42" s="5" t="s">
        <v>48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1721</v>
      </c>
      <c r="U42" s="6">
        <v>0</v>
      </c>
      <c r="V42" s="6">
        <v>0</v>
      </c>
      <c r="W42" s="6">
        <v>0</v>
      </c>
      <c r="X42" s="6">
        <f t="shared" si="6"/>
        <v>1721</v>
      </c>
      <c r="Y42" s="1"/>
    </row>
    <row r="43" spans="1:25" ht="9.75" customHeight="1">
      <c r="A43" s="4" t="s">
        <v>63</v>
      </c>
      <c r="B43" s="1"/>
      <c r="C43" s="6">
        <f aca="true" t="shared" si="7" ref="C43:W43">+SUM(C37:C42)</f>
        <v>0</v>
      </c>
      <c r="D43" s="6">
        <f t="shared" si="7"/>
        <v>807.8599999999999</v>
      </c>
      <c r="E43" s="6">
        <f t="shared" si="7"/>
        <v>867.9</v>
      </c>
      <c r="F43" s="6">
        <f t="shared" si="7"/>
        <v>1846.53</v>
      </c>
      <c r="G43" s="6">
        <f t="shared" si="7"/>
        <v>3281.03</v>
      </c>
      <c r="H43" s="6">
        <f t="shared" si="7"/>
        <v>728.4300000000001</v>
      </c>
      <c r="I43" s="6">
        <f t="shared" si="7"/>
        <v>5955.57</v>
      </c>
      <c r="J43" s="6">
        <f t="shared" si="7"/>
        <v>0</v>
      </c>
      <c r="K43" s="6">
        <f t="shared" si="7"/>
        <v>745.6600000000001</v>
      </c>
      <c r="L43" s="6">
        <f t="shared" si="7"/>
        <v>0</v>
      </c>
      <c r="M43" s="6">
        <f t="shared" si="7"/>
        <v>6676.09</v>
      </c>
      <c r="N43" s="6">
        <f t="shared" si="7"/>
        <v>0</v>
      </c>
      <c r="O43" s="6">
        <f t="shared" si="7"/>
        <v>0</v>
      </c>
      <c r="P43" s="6">
        <f t="shared" si="7"/>
        <v>0</v>
      </c>
      <c r="Q43" s="6">
        <f t="shared" si="7"/>
        <v>0</v>
      </c>
      <c r="R43" s="6">
        <f t="shared" si="7"/>
        <v>0</v>
      </c>
      <c r="S43" s="6">
        <f t="shared" si="7"/>
        <v>0</v>
      </c>
      <c r="T43" s="6">
        <f t="shared" si="7"/>
        <v>2069873.98</v>
      </c>
      <c r="U43" s="6">
        <f t="shared" si="7"/>
        <v>0</v>
      </c>
      <c r="V43" s="6">
        <f t="shared" si="7"/>
        <v>654.8</v>
      </c>
      <c r="W43" s="6">
        <f t="shared" si="7"/>
        <v>0</v>
      </c>
      <c r="X43" s="6">
        <f t="shared" si="6"/>
        <v>2091437.85</v>
      </c>
      <c r="Y43" s="1"/>
    </row>
    <row r="44" spans="1:25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9.75" customHeight="1">
      <c r="A45" s="4" t="s">
        <v>64</v>
      </c>
      <c r="B45" s="4" t="s">
        <v>65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9.75" customHeight="1">
      <c r="A46" s="4" t="s">
        <v>37</v>
      </c>
      <c r="B46" s="5" t="s">
        <v>38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560133.96</v>
      </c>
      <c r="V46" s="6">
        <v>0</v>
      </c>
      <c r="W46" s="6">
        <v>0</v>
      </c>
      <c r="X46" s="6">
        <f aca="true" t="shared" si="8" ref="X46:X52">C46+D46+E46+F46+G46+H46+I46+J46+K46+L46+M46+N46+O46+P46+Q46+R46+S46+T46+U46+V46+W46</f>
        <v>560133.96</v>
      </c>
      <c r="Y46" s="1"/>
    </row>
    <row r="47" spans="1:25" ht="9.75" customHeight="1">
      <c r="A47" s="4" t="s">
        <v>39</v>
      </c>
      <c r="B47" s="5" t="s">
        <v>40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175831.42</v>
      </c>
      <c r="V47" s="6">
        <v>0</v>
      </c>
      <c r="W47" s="6">
        <v>0</v>
      </c>
      <c r="X47" s="6">
        <f t="shared" si="8"/>
        <v>175831.42</v>
      </c>
      <c r="Y47" s="1"/>
    </row>
    <row r="48" spans="1:25" ht="9.75" customHeight="1">
      <c r="A48" s="4" t="s">
        <v>41</v>
      </c>
      <c r="B48" s="5" t="s">
        <v>42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1867.27</v>
      </c>
      <c r="O48" s="6">
        <v>0</v>
      </c>
      <c r="P48" s="6">
        <v>0</v>
      </c>
      <c r="Q48" s="6">
        <v>0</v>
      </c>
      <c r="R48" s="6">
        <v>58770.76</v>
      </c>
      <c r="S48" s="6">
        <v>0</v>
      </c>
      <c r="T48" s="6">
        <v>60</v>
      </c>
      <c r="U48" s="6">
        <v>269707.12</v>
      </c>
      <c r="V48" s="6">
        <v>132.5</v>
      </c>
      <c r="W48" s="6">
        <v>0</v>
      </c>
      <c r="X48" s="6">
        <f t="shared" si="8"/>
        <v>330537.65</v>
      </c>
      <c r="Y48" s="1"/>
    </row>
    <row r="49" spans="1:25" ht="9.75" customHeight="1">
      <c r="A49" s="4" t="s">
        <v>43</v>
      </c>
      <c r="B49" s="5" t="s">
        <v>44</v>
      </c>
      <c r="C49" s="6">
        <v>0</v>
      </c>
      <c r="D49" s="6">
        <v>1129.29</v>
      </c>
      <c r="E49" s="6">
        <v>1129.29</v>
      </c>
      <c r="F49" s="6">
        <v>1129.29</v>
      </c>
      <c r="G49" s="6">
        <v>1129.28</v>
      </c>
      <c r="H49" s="6">
        <v>1129.29</v>
      </c>
      <c r="I49" s="6">
        <v>1452.62</v>
      </c>
      <c r="J49" s="6">
        <v>0</v>
      </c>
      <c r="K49" s="6">
        <v>1129.29</v>
      </c>
      <c r="L49" s="6">
        <v>0</v>
      </c>
      <c r="M49" s="6">
        <v>0</v>
      </c>
      <c r="N49" s="6">
        <v>28.76</v>
      </c>
      <c r="O49" s="6">
        <v>0</v>
      </c>
      <c r="P49" s="6">
        <v>0</v>
      </c>
      <c r="Q49" s="6">
        <v>0</v>
      </c>
      <c r="R49" s="6">
        <v>6607.46</v>
      </c>
      <c r="S49" s="6">
        <v>0</v>
      </c>
      <c r="T49" s="6">
        <v>0</v>
      </c>
      <c r="U49" s="6">
        <v>70507.9</v>
      </c>
      <c r="V49" s="6">
        <v>0</v>
      </c>
      <c r="W49" s="6">
        <v>0</v>
      </c>
      <c r="X49" s="6">
        <f t="shared" si="8"/>
        <v>85372.47</v>
      </c>
      <c r="Y49" s="1"/>
    </row>
    <row r="50" spans="1:25" ht="9.75" customHeight="1">
      <c r="A50" s="4" t="s">
        <v>45</v>
      </c>
      <c r="B50" s="5" t="s">
        <v>46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f t="shared" si="8"/>
        <v>0</v>
      </c>
      <c r="Y50" s="1"/>
    </row>
    <row r="51" spans="1:25" ht="9.75" customHeight="1">
      <c r="A51" s="4" t="s">
        <v>47</v>
      </c>
      <c r="B51" s="5" t="s">
        <v>48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674</v>
      </c>
      <c r="S51" s="6">
        <v>0</v>
      </c>
      <c r="T51" s="6">
        <v>0</v>
      </c>
      <c r="U51" s="6">
        <v>21768.63</v>
      </c>
      <c r="V51" s="6">
        <v>0</v>
      </c>
      <c r="W51" s="6">
        <v>0</v>
      </c>
      <c r="X51" s="6">
        <f t="shared" si="8"/>
        <v>22442.63</v>
      </c>
      <c r="Y51" s="1"/>
    </row>
    <row r="52" spans="1:25" ht="9.75" customHeight="1">
      <c r="A52" s="4" t="s">
        <v>66</v>
      </c>
      <c r="B52" s="1"/>
      <c r="C52" s="6">
        <f aca="true" t="shared" si="9" ref="C52:W52">+SUM(C46:C51)</f>
        <v>0</v>
      </c>
      <c r="D52" s="6">
        <f t="shared" si="9"/>
        <v>1129.29</v>
      </c>
      <c r="E52" s="6">
        <f t="shared" si="9"/>
        <v>1129.29</v>
      </c>
      <c r="F52" s="6">
        <f t="shared" si="9"/>
        <v>1129.29</v>
      </c>
      <c r="G52" s="6">
        <f t="shared" si="9"/>
        <v>1129.28</v>
      </c>
      <c r="H52" s="6">
        <f t="shared" si="9"/>
        <v>1129.29</v>
      </c>
      <c r="I52" s="6">
        <f t="shared" si="9"/>
        <v>1452.62</v>
      </c>
      <c r="J52" s="6">
        <f t="shared" si="9"/>
        <v>0</v>
      </c>
      <c r="K52" s="6">
        <f t="shared" si="9"/>
        <v>1129.29</v>
      </c>
      <c r="L52" s="6">
        <f t="shared" si="9"/>
        <v>0</v>
      </c>
      <c r="M52" s="6">
        <f t="shared" si="9"/>
        <v>0</v>
      </c>
      <c r="N52" s="6">
        <f t="shared" si="9"/>
        <v>1896.03</v>
      </c>
      <c r="O52" s="6">
        <f t="shared" si="9"/>
        <v>0</v>
      </c>
      <c r="P52" s="6">
        <f t="shared" si="9"/>
        <v>0</v>
      </c>
      <c r="Q52" s="6">
        <f t="shared" si="9"/>
        <v>0</v>
      </c>
      <c r="R52" s="6">
        <f t="shared" si="9"/>
        <v>66052.22</v>
      </c>
      <c r="S52" s="6">
        <f t="shared" si="9"/>
        <v>0</v>
      </c>
      <c r="T52" s="6">
        <f t="shared" si="9"/>
        <v>60</v>
      </c>
      <c r="U52" s="6">
        <f t="shared" si="9"/>
        <v>1097949.0299999998</v>
      </c>
      <c r="V52" s="6">
        <f t="shared" si="9"/>
        <v>132.5</v>
      </c>
      <c r="W52" s="6">
        <f t="shared" si="9"/>
        <v>0</v>
      </c>
      <c r="X52" s="6">
        <f t="shared" si="8"/>
        <v>1174318.13</v>
      </c>
      <c r="Y52" s="1"/>
    </row>
    <row r="53" spans="1:25" ht="9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9.75" customHeight="1">
      <c r="A54" s="4" t="s">
        <v>67</v>
      </c>
      <c r="B54" s="5" t="s">
        <v>68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9.75" customHeight="1">
      <c r="A55" s="4" t="s">
        <v>37</v>
      </c>
      <c r="B55" s="5" t="s">
        <v>38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f aca="true" t="shared" si="10" ref="X55:X61">C55+D55+E55+F55+G55+H55+I55+J55+K55+L55+M55+N55+O55+P55+Q55+R55+S55+T55+U55+V55+W55</f>
        <v>0</v>
      </c>
      <c r="Y55" s="1"/>
    </row>
    <row r="56" spans="1:25" ht="9.75" customHeight="1">
      <c r="A56" s="4" t="s">
        <v>39</v>
      </c>
      <c r="B56" s="5" t="s">
        <v>40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f t="shared" si="10"/>
        <v>0</v>
      </c>
      <c r="Y56" s="1"/>
    </row>
    <row r="57" spans="1:25" ht="9.75" customHeight="1">
      <c r="A57" s="4" t="s">
        <v>41</v>
      </c>
      <c r="B57" s="5" t="s">
        <v>42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3205.83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f t="shared" si="10"/>
        <v>3205.83</v>
      </c>
      <c r="Y57" s="1"/>
    </row>
    <row r="58" spans="1:25" ht="9.75" customHeight="1">
      <c r="A58" s="4" t="s">
        <v>43</v>
      </c>
      <c r="B58" s="5" t="s">
        <v>44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f t="shared" si="10"/>
        <v>0</v>
      </c>
      <c r="Y58" s="1"/>
    </row>
    <row r="59" spans="1:25" ht="9.75" customHeight="1">
      <c r="A59" s="4" t="s">
        <v>45</v>
      </c>
      <c r="B59" s="5" t="s">
        <v>46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34195</v>
      </c>
      <c r="J59" s="6">
        <v>0</v>
      </c>
      <c r="K59" s="6">
        <v>0</v>
      </c>
      <c r="L59" s="6">
        <v>0</v>
      </c>
      <c r="M59" s="6">
        <v>0</v>
      </c>
      <c r="N59" s="6">
        <v>15062.02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f t="shared" si="10"/>
        <v>49257.020000000004</v>
      </c>
      <c r="Y59" s="1"/>
    </row>
    <row r="60" spans="1:25" ht="9.75" customHeight="1">
      <c r="A60" s="4" t="s">
        <v>47</v>
      </c>
      <c r="B60" s="5" t="s">
        <v>48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 t="shared" si="10"/>
        <v>0</v>
      </c>
      <c r="Y60" s="1"/>
    </row>
    <row r="61" spans="1:25" ht="9.75" customHeight="1">
      <c r="A61" s="4" t="s">
        <v>69</v>
      </c>
      <c r="B61" s="1"/>
      <c r="C61" s="6">
        <f aca="true" t="shared" si="11" ref="C61:W61">+SUM(C55:C60)</f>
        <v>0</v>
      </c>
      <c r="D61" s="6">
        <f t="shared" si="11"/>
        <v>0</v>
      </c>
      <c r="E61" s="6">
        <f t="shared" si="11"/>
        <v>0</v>
      </c>
      <c r="F61" s="6">
        <f t="shared" si="11"/>
        <v>0</v>
      </c>
      <c r="G61" s="6">
        <f t="shared" si="11"/>
        <v>0</v>
      </c>
      <c r="H61" s="6">
        <f t="shared" si="11"/>
        <v>0</v>
      </c>
      <c r="I61" s="6">
        <f t="shared" si="11"/>
        <v>34195</v>
      </c>
      <c r="J61" s="6">
        <f t="shared" si="11"/>
        <v>0</v>
      </c>
      <c r="K61" s="6">
        <f t="shared" si="11"/>
        <v>0</v>
      </c>
      <c r="L61" s="6">
        <f t="shared" si="11"/>
        <v>0</v>
      </c>
      <c r="M61" s="6">
        <f t="shared" si="11"/>
        <v>0</v>
      </c>
      <c r="N61" s="6">
        <f t="shared" si="11"/>
        <v>18267.85</v>
      </c>
      <c r="O61" s="6">
        <f t="shared" si="11"/>
        <v>0</v>
      </c>
      <c r="P61" s="6">
        <f t="shared" si="11"/>
        <v>0</v>
      </c>
      <c r="Q61" s="6">
        <f t="shared" si="11"/>
        <v>0</v>
      </c>
      <c r="R61" s="6">
        <f t="shared" si="11"/>
        <v>0</v>
      </c>
      <c r="S61" s="6">
        <f t="shared" si="11"/>
        <v>0</v>
      </c>
      <c r="T61" s="6">
        <f t="shared" si="11"/>
        <v>0</v>
      </c>
      <c r="U61" s="6">
        <f t="shared" si="11"/>
        <v>0</v>
      </c>
      <c r="V61" s="6">
        <f t="shared" si="11"/>
        <v>0</v>
      </c>
      <c r="W61" s="6">
        <f t="shared" si="11"/>
        <v>0</v>
      </c>
      <c r="X61" s="6">
        <f t="shared" si="10"/>
        <v>52462.85</v>
      </c>
      <c r="Y61" s="1"/>
    </row>
    <row r="62" spans="1:25" ht="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9.75" customHeight="1">
      <c r="A63" s="4" t="s">
        <v>70</v>
      </c>
      <c r="B63" s="5" t="s">
        <v>71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9.75" customHeight="1">
      <c r="A64" s="4" t="s">
        <v>72</v>
      </c>
      <c r="B64" s="5" t="s">
        <v>73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19978.79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53112.33</v>
      </c>
      <c r="V64" s="6">
        <v>0</v>
      </c>
      <c r="W64" s="6">
        <v>0</v>
      </c>
      <c r="X64" s="6">
        <f>C64+D64+E64+F64+G64+H64+I64+J64+K64+L64+M64+N64+O64+P64+Q64+R64+S64+T64+U64+V64+W64</f>
        <v>73091.12</v>
      </c>
      <c r="Y64" s="1"/>
    </row>
    <row r="65" spans="1:25" ht="9.75" customHeight="1">
      <c r="A65" s="4" t="s">
        <v>74</v>
      </c>
      <c r="B65" s="5" t="s">
        <v>75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15501.49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3262.73</v>
      </c>
      <c r="V65" s="6">
        <v>0</v>
      </c>
      <c r="W65" s="6">
        <v>0</v>
      </c>
      <c r="X65" s="6">
        <f>C65+D65+E65+F65+G65+H65+I65+J65+K65+L65+M65+N65+O65+P65+Q65+R65+S65+T65+U65+V65+W65</f>
        <v>18764.22</v>
      </c>
      <c r="Y65" s="1"/>
    </row>
    <row r="66" spans="1:25" ht="9.75" customHeight="1">
      <c r="A66" s="4" t="s">
        <v>47</v>
      </c>
      <c r="B66" s="5" t="s">
        <v>76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1505</v>
      </c>
      <c r="V66" s="6">
        <v>0</v>
      </c>
      <c r="W66" s="6">
        <v>0</v>
      </c>
      <c r="X66" s="6">
        <f>C66+D66+E66+F66+G66+H66+I66+J66+K66+L66+M66+N66+O66+P66+Q66+R66+S66+T66+U66+V66+W66</f>
        <v>1505</v>
      </c>
      <c r="Y66" s="1"/>
    </row>
    <row r="67" spans="1:25" ht="9.75" customHeight="1">
      <c r="A67" s="4" t="s">
        <v>77</v>
      </c>
      <c r="B67" s="1"/>
      <c r="C67" s="6">
        <f aca="true" t="shared" si="12" ref="C67:W67">+SUM(C64:C66)</f>
        <v>0</v>
      </c>
      <c r="D67" s="6">
        <f t="shared" si="12"/>
        <v>0</v>
      </c>
      <c r="E67" s="6">
        <f t="shared" si="12"/>
        <v>0</v>
      </c>
      <c r="F67" s="6">
        <f t="shared" si="12"/>
        <v>0</v>
      </c>
      <c r="G67" s="6">
        <f t="shared" si="12"/>
        <v>0</v>
      </c>
      <c r="H67" s="6">
        <f t="shared" si="12"/>
        <v>0</v>
      </c>
      <c r="I67" s="6">
        <f t="shared" si="12"/>
        <v>0</v>
      </c>
      <c r="J67" s="6">
        <f t="shared" si="12"/>
        <v>0</v>
      </c>
      <c r="K67" s="6">
        <f t="shared" si="12"/>
        <v>0</v>
      </c>
      <c r="L67" s="6">
        <f t="shared" si="12"/>
        <v>0</v>
      </c>
      <c r="M67" s="6">
        <f t="shared" si="12"/>
        <v>0</v>
      </c>
      <c r="N67" s="6">
        <f t="shared" si="12"/>
        <v>35480.28</v>
      </c>
      <c r="O67" s="6">
        <f t="shared" si="12"/>
        <v>0</v>
      </c>
      <c r="P67" s="6">
        <f t="shared" si="12"/>
        <v>0</v>
      </c>
      <c r="Q67" s="6">
        <f t="shared" si="12"/>
        <v>0</v>
      </c>
      <c r="R67" s="6">
        <f t="shared" si="12"/>
        <v>0</v>
      </c>
      <c r="S67" s="6">
        <f t="shared" si="12"/>
        <v>0</v>
      </c>
      <c r="T67" s="6">
        <f t="shared" si="12"/>
        <v>0</v>
      </c>
      <c r="U67" s="6">
        <f t="shared" si="12"/>
        <v>57880.060000000005</v>
      </c>
      <c r="V67" s="6">
        <f t="shared" si="12"/>
        <v>0</v>
      </c>
      <c r="W67" s="6">
        <f t="shared" si="12"/>
        <v>0</v>
      </c>
      <c r="X67" s="6">
        <f>C67+D67+E67+F67+G67+H67+I67+J67+K67+L67+M67+N67+O67+P67+Q67+R67+S67+T67+U67+V67+W67</f>
        <v>93360.34</v>
      </c>
      <c r="Y67" s="1"/>
    </row>
    <row r="68" spans="1:26" ht="15">
      <c r="A68" s="1"/>
      <c r="B68" s="1"/>
      <c r="C68" s="7" t="s">
        <v>78</v>
      </c>
      <c r="D68" s="7"/>
      <c r="E68" s="7"/>
      <c r="F68" s="7"/>
      <c r="G68" s="7"/>
      <c r="H68" s="7"/>
      <c r="I68" s="7" t="s">
        <v>79</v>
      </c>
      <c r="J68" s="7"/>
      <c r="K68" s="7"/>
      <c r="L68" s="7"/>
      <c r="M68" s="7"/>
      <c r="N68" s="7"/>
      <c r="O68" s="7" t="s">
        <v>80</v>
      </c>
      <c r="P68" s="7"/>
      <c r="Q68" s="7"/>
      <c r="R68" s="7"/>
      <c r="S68" s="7"/>
      <c r="T68" s="7"/>
      <c r="U68" s="7" t="s">
        <v>81</v>
      </c>
      <c r="V68" s="7"/>
      <c r="W68" s="7"/>
      <c r="X68" s="7"/>
      <c r="Y68" s="7"/>
      <c r="Z68" s="8"/>
    </row>
    <row r="69" spans="1:25" ht="15">
      <c r="A69" s="2" t="s">
        <v>4</v>
      </c>
      <c r="B69" s="1"/>
      <c r="C69" s="9" t="s">
        <v>5</v>
      </c>
      <c r="D69" s="9"/>
      <c r="E69" s="9"/>
      <c r="F69" s="9"/>
      <c r="G69" s="9"/>
      <c r="H69" s="1"/>
      <c r="I69" s="9" t="s">
        <v>5</v>
      </c>
      <c r="J69" s="9"/>
      <c r="K69" s="9"/>
      <c r="L69" s="9"/>
      <c r="M69" s="9"/>
      <c r="N69" s="1"/>
      <c r="O69" s="9" t="s">
        <v>5</v>
      </c>
      <c r="P69" s="9"/>
      <c r="Q69" s="9"/>
      <c r="R69" s="9"/>
      <c r="S69" s="9"/>
      <c r="T69" s="1"/>
      <c r="U69" s="7" t="s">
        <v>5</v>
      </c>
      <c r="V69" s="7"/>
      <c r="W69" s="7"/>
      <c r="X69" s="7"/>
      <c r="Y69" s="7"/>
    </row>
    <row r="70" spans="1:25" ht="15">
      <c r="A70" s="2" t="s">
        <v>6</v>
      </c>
      <c r="B70" s="2" t="s">
        <v>7</v>
      </c>
      <c r="C70" s="3" t="s">
        <v>8</v>
      </c>
      <c r="D70" s="3" t="s">
        <v>9</v>
      </c>
      <c r="E70" s="3" t="s">
        <v>10</v>
      </c>
      <c r="F70" s="3" t="s">
        <v>11</v>
      </c>
      <c r="G70" s="3" t="s">
        <v>12</v>
      </c>
      <c r="H70" s="3" t="s">
        <v>13</v>
      </c>
      <c r="I70" s="3" t="s">
        <v>14</v>
      </c>
      <c r="J70" s="3" t="s">
        <v>15</v>
      </c>
      <c r="K70" s="3" t="s">
        <v>16</v>
      </c>
      <c r="L70" s="3" t="s">
        <v>17</v>
      </c>
      <c r="M70" s="3" t="s">
        <v>18</v>
      </c>
      <c r="N70" s="3" t="s">
        <v>19</v>
      </c>
      <c r="O70" s="3" t="s">
        <v>20</v>
      </c>
      <c r="P70" s="3" t="s">
        <v>21</v>
      </c>
      <c r="Q70" s="3" t="s">
        <v>22</v>
      </c>
      <c r="R70" s="3" t="s">
        <v>23</v>
      </c>
      <c r="S70" s="3" t="s">
        <v>24</v>
      </c>
      <c r="T70" s="3" t="s">
        <v>25</v>
      </c>
      <c r="U70" s="3" t="s">
        <v>26</v>
      </c>
      <c r="V70" s="3" t="s">
        <v>27</v>
      </c>
      <c r="W70" s="3" t="s">
        <v>28</v>
      </c>
      <c r="X70" s="3" t="s">
        <v>29</v>
      </c>
      <c r="Y70" s="1"/>
    </row>
    <row r="71" spans="1:25" ht="15">
      <c r="A71" s="2" t="s">
        <v>30</v>
      </c>
      <c r="B71" s="2" t="s">
        <v>31</v>
      </c>
      <c r="C71" s="3" t="s">
        <v>32</v>
      </c>
      <c r="D71" s="3" t="s">
        <v>32</v>
      </c>
      <c r="E71" s="3" t="s">
        <v>32</v>
      </c>
      <c r="F71" s="3" t="s">
        <v>32</v>
      </c>
      <c r="G71" s="3" t="s">
        <v>32</v>
      </c>
      <c r="H71" s="3" t="s">
        <v>32</v>
      </c>
      <c r="I71" s="3" t="s">
        <v>32</v>
      </c>
      <c r="J71" s="3" t="s">
        <v>32</v>
      </c>
      <c r="K71" s="3" t="s">
        <v>32</v>
      </c>
      <c r="L71" s="3" t="s">
        <v>32</v>
      </c>
      <c r="M71" s="3" t="s">
        <v>32</v>
      </c>
      <c r="N71" s="3" t="s">
        <v>32</v>
      </c>
      <c r="O71" s="3" t="s">
        <v>32</v>
      </c>
      <c r="P71" s="3" t="s">
        <v>32</v>
      </c>
      <c r="Q71" s="3" t="s">
        <v>32</v>
      </c>
      <c r="R71" s="3" t="s">
        <v>32</v>
      </c>
      <c r="S71" s="3" t="s">
        <v>32</v>
      </c>
      <c r="T71" s="3" t="s">
        <v>32</v>
      </c>
      <c r="U71" s="3" t="s">
        <v>32</v>
      </c>
      <c r="V71" s="3" t="s">
        <v>32</v>
      </c>
      <c r="W71" s="3" t="s">
        <v>32</v>
      </c>
      <c r="X71" s="3" t="s">
        <v>32</v>
      </c>
      <c r="Y71" s="1"/>
    </row>
    <row r="72" spans="1:25" ht="9.75" customHeight="1">
      <c r="A72" s="4" t="s">
        <v>82</v>
      </c>
      <c r="B72" s="5" t="s">
        <v>83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9.75" customHeight="1">
      <c r="A73" s="4" t="s">
        <v>37</v>
      </c>
      <c r="B73" s="5" t="s">
        <v>38</v>
      </c>
      <c r="C73" s="6">
        <v>0</v>
      </c>
      <c r="D73" s="6">
        <v>63296.61</v>
      </c>
      <c r="E73" s="6">
        <v>0</v>
      </c>
      <c r="F73" s="6">
        <v>57440.99</v>
      </c>
      <c r="G73" s="6">
        <v>0</v>
      </c>
      <c r="H73" s="6">
        <v>57415.61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f aca="true" t="shared" si="13" ref="X73:X79">C73+D73+E73+F73+G73+H73+I73+J73+K73+L73+M73+N73+O73+P73+Q73+R73+S73+T73+U73+V73+W73</f>
        <v>178153.21000000002</v>
      </c>
      <c r="Y73" s="1"/>
    </row>
    <row r="74" spans="1:25" ht="9.75" customHeight="1">
      <c r="A74" s="4" t="s">
        <v>39</v>
      </c>
      <c r="B74" s="5" t="s">
        <v>40</v>
      </c>
      <c r="C74" s="6">
        <v>0</v>
      </c>
      <c r="D74" s="6">
        <v>31550.39</v>
      </c>
      <c r="E74" s="6">
        <v>0</v>
      </c>
      <c r="F74" s="6">
        <v>30347.22</v>
      </c>
      <c r="G74" s="6">
        <v>0</v>
      </c>
      <c r="H74" s="6">
        <v>30362.98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f t="shared" si="13"/>
        <v>92260.59</v>
      </c>
      <c r="Y74" s="1"/>
    </row>
    <row r="75" spans="1:25" ht="9.75" customHeight="1">
      <c r="A75" s="4" t="s">
        <v>41</v>
      </c>
      <c r="B75" s="5" t="s">
        <v>42</v>
      </c>
      <c r="C75" s="6">
        <v>0</v>
      </c>
      <c r="D75" s="6">
        <v>2463.81</v>
      </c>
      <c r="E75" s="6">
        <v>0</v>
      </c>
      <c r="F75" s="6">
        <v>1878.28</v>
      </c>
      <c r="G75" s="6">
        <v>0</v>
      </c>
      <c r="H75" s="6">
        <v>4786.33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f t="shared" si="13"/>
        <v>9128.42</v>
      </c>
      <c r="Y75" s="1"/>
    </row>
    <row r="76" spans="1:25" ht="9.75" customHeight="1">
      <c r="A76" s="4" t="s">
        <v>43</v>
      </c>
      <c r="B76" s="5" t="s">
        <v>44</v>
      </c>
      <c r="C76" s="6">
        <v>0</v>
      </c>
      <c r="D76" s="6">
        <v>1952.38</v>
      </c>
      <c r="E76" s="6">
        <v>0</v>
      </c>
      <c r="F76" s="6">
        <v>1739.76</v>
      </c>
      <c r="G76" s="6">
        <v>0</v>
      </c>
      <c r="H76" s="6">
        <v>4746.52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476.48</v>
      </c>
      <c r="V76" s="6">
        <v>0</v>
      </c>
      <c r="W76" s="6">
        <v>0</v>
      </c>
      <c r="X76" s="6">
        <f t="shared" si="13"/>
        <v>8915.14</v>
      </c>
      <c r="Y76" s="1"/>
    </row>
    <row r="77" spans="1:25" ht="9.75" customHeight="1">
      <c r="A77" s="4" t="s">
        <v>45</v>
      </c>
      <c r="B77" s="5" t="s">
        <v>46</v>
      </c>
      <c r="C77" s="6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f t="shared" si="13"/>
        <v>0</v>
      </c>
      <c r="Y77" s="1"/>
    </row>
    <row r="78" spans="1:25" ht="9.75" customHeight="1">
      <c r="A78" s="4" t="s">
        <v>47</v>
      </c>
      <c r="B78" s="5" t="s">
        <v>55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f t="shared" si="13"/>
        <v>0</v>
      </c>
      <c r="Y78" s="1"/>
    </row>
    <row r="79" spans="1:25" ht="9.75" customHeight="1">
      <c r="A79" s="4" t="s">
        <v>84</v>
      </c>
      <c r="B79" s="1"/>
      <c r="C79" s="6">
        <f aca="true" t="shared" si="14" ref="C79:W79">+SUM(C73:C78)</f>
        <v>0</v>
      </c>
      <c r="D79" s="6">
        <f t="shared" si="14"/>
        <v>99263.19</v>
      </c>
      <c r="E79" s="6">
        <f t="shared" si="14"/>
        <v>0</v>
      </c>
      <c r="F79" s="6">
        <f t="shared" si="14"/>
        <v>91406.24999999999</v>
      </c>
      <c r="G79" s="6">
        <f t="shared" si="14"/>
        <v>0</v>
      </c>
      <c r="H79" s="6">
        <f t="shared" si="14"/>
        <v>97311.44</v>
      </c>
      <c r="I79" s="6">
        <f t="shared" si="14"/>
        <v>0</v>
      </c>
      <c r="J79" s="6">
        <f t="shared" si="14"/>
        <v>0</v>
      </c>
      <c r="K79" s="6">
        <f t="shared" si="14"/>
        <v>0</v>
      </c>
      <c r="L79" s="6">
        <f t="shared" si="14"/>
        <v>0</v>
      </c>
      <c r="M79" s="6">
        <f t="shared" si="14"/>
        <v>0</v>
      </c>
      <c r="N79" s="6">
        <f t="shared" si="14"/>
        <v>0</v>
      </c>
      <c r="O79" s="6">
        <f t="shared" si="14"/>
        <v>0</v>
      </c>
      <c r="P79" s="6">
        <f t="shared" si="14"/>
        <v>0</v>
      </c>
      <c r="Q79" s="6">
        <f t="shared" si="14"/>
        <v>0</v>
      </c>
      <c r="R79" s="6">
        <f t="shared" si="14"/>
        <v>0</v>
      </c>
      <c r="S79" s="6">
        <f t="shared" si="14"/>
        <v>0</v>
      </c>
      <c r="T79" s="6">
        <f t="shared" si="14"/>
        <v>0</v>
      </c>
      <c r="U79" s="6">
        <f t="shared" si="14"/>
        <v>476.48</v>
      </c>
      <c r="V79" s="6">
        <f t="shared" si="14"/>
        <v>0</v>
      </c>
      <c r="W79" s="6">
        <f t="shared" si="14"/>
        <v>0</v>
      </c>
      <c r="X79" s="6">
        <f t="shared" si="13"/>
        <v>288457.36</v>
      </c>
      <c r="Y79" s="1"/>
    </row>
    <row r="80" spans="1:25" ht="9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9.75" customHeight="1">
      <c r="A81" s="4" t="s">
        <v>85</v>
      </c>
      <c r="B81" s="5" t="s">
        <v>34</v>
      </c>
      <c r="C81" s="6">
        <f aca="true" t="shared" si="15" ref="C81:W81">+C13+C22+C31+C43+C52+C61+C67+C79</f>
        <v>0</v>
      </c>
      <c r="D81" s="6">
        <f t="shared" si="15"/>
        <v>2282860.37</v>
      </c>
      <c r="E81" s="6">
        <f t="shared" si="15"/>
        <v>112150.48999999999</v>
      </c>
      <c r="F81" s="6">
        <f t="shared" si="15"/>
        <v>2618705.2699999996</v>
      </c>
      <c r="G81" s="6">
        <f t="shared" si="15"/>
        <v>2831720.539999999</v>
      </c>
      <c r="H81" s="6">
        <f t="shared" si="15"/>
        <v>2903328.94</v>
      </c>
      <c r="I81" s="6">
        <f t="shared" si="15"/>
        <v>3052861.1600000006</v>
      </c>
      <c r="J81" s="6">
        <f t="shared" si="15"/>
        <v>1068.23</v>
      </c>
      <c r="K81" s="6">
        <f t="shared" si="15"/>
        <v>373620.88999999996</v>
      </c>
      <c r="L81" s="6">
        <f t="shared" si="15"/>
        <v>0</v>
      </c>
      <c r="M81" s="6">
        <f t="shared" si="15"/>
        <v>338781.26</v>
      </c>
      <c r="N81" s="6">
        <f t="shared" si="15"/>
        <v>325883.8400000001</v>
      </c>
      <c r="O81" s="6">
        <f t="shared" si="15"/>
        <v>4410</v>
      </c>
      <c r="P81" s="6">
        <f t="shared" si="15"/>
        <v>125950.6</v>
      </c>
      <c r="Q81" s="6">
        <f t="shared" si="15"/>
        <v>444721.47000000003</v>
      </c>
      <c r="R81" s="6">
        <f t="shared" si="15"/>
        <v>75192.93</v>
      </c>
      <c r="S81" s="6">
        <f t="shared" si="15"/>
        <v>16169.25</v>
      </c>
      <c r="T81" s="6">
        <f t="shared" si="15"/>
        <v>2138677.62</v>
      </c>
      <c r="U81" s="6">
        <f t="shared" si="15"/>
        <v>1779318.2299999997</v>
      </c>
      <c r="V81" s="6">
        <f t="shared" si="15"/>
        <v>57191.66</v>
      </c>
      <c r="W81" s="6">
        <f t="shared" si="15"/>
        <v>0</v>
      </c>
      <c r="X81" s="6">
        <f>C81+D81+E81+F81+G81+H81+I81+J81+K81+L81+M81+N81+O81+P81+Q81+R81+S81+T81+U81+V81+W81</f>
        <v>19482612.75</v>
      </c>
      <c r="Y81" s="1"/>
    </row>
    <row r="82" spans="1:25" ht="9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9.75" customHeight="1">
      <c r="A83" s="4" t="s">
        <v>86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9.75" customHeight="1">
      <c r="A84" s="1"/>
      <c r="B84" s="5" t="s">
        <v>87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9.75" customHeight="1">
      <c r="A85" s="4" t="s">
        <v>88</v>
      </c>
      <c r="B85" s="5" t="s">
        <v>89</v>
      </c>
      <c r="C85" s="6">
        <v>0</v>
      </c>
      <c r="D85" s="6">
        <v>2000</v>
      </c>
      <c r="E85" s="6">
        <v>0</v>
      </c>
      <c r="F85" s="6">
        <v>2000</v>
      </c>
      <c r="G85" s="6">
        <v>763.2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387783.86</v>
      </c>
      <c r="X85" s="6">
        <f>C85+D85+E85+F85+G85+H85+I85+J85+K85+L85+M85+N85+O85+P85+Q85+R85+S85+T85+U85+V85+W85</f>
        <v>392547.06</v>
      </c>
      <c r="Y85" s="1"/>
    </row>
    <row r="86" spans="1:25" ht="9.75" customHeight="1">
      <c r="A86" s="1"/>
      <c r="B86" s="5" t="s">
        <v>90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9.75" customHeight="1">
      <c r="A87" s="4" t="s">
        <v>91</v>
      </c>
      <c r="B87" s="5" t="s">
        <v>92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f>C87+D87+E87+F87+G87+H87+I87+J87+K87+L87+M87+N87+O87+P87+Q87+R87+S87+T87+U87+V87+W87</f>
        <v>0</v>
      </c>
      <c r="Y87" s="1"/>
    </row>
    <row r="88" spans="1:25" ht="9.75" customHeight="1">
      <c r="A88" s="4" t="s">
        <v>93</v>
      </c>
      <c r="B88" s="5" t="s">
        <v>94</v>
      </c>
      <c r="C88" s="6">
        <f aca="true" t="shared" si="16" ref="C88:W88">+C85+C87</f>
        <v>0</v>
      </c>
      <c r="D88" s="6">
        <f t="shared" si="16"/>
        <v>2000</v>
      </c>
      <c r="E88" s="6">
        <f t="shared" si="16"/>
        <v>0</v>
      </c>
      <c r="F88" s="6">
        <f t="shared" si="16"/>
        <v>2000</v>
      </c>
      <c r="G88" s="6">
        <f t="shared" si="16"/>
        <v>763.2</v>
      </c>
      <c r="H88" s="6">
        <f t="shared" si="16"/>
        <v>0</v>
      </c>
      <c r="I88" s="6">
        <f t="shared" si="16"/>
        <v>0</v>
      </c>
      <c r="J88" s="6">
        <f t="shared" si="16"/>
        <v>0</v>
      </c>
      <c r="K88" s="6">
        <f t="shared" si="16"/>
        <v>0</v>
      </c>
      <c r="L88" s="6">
        <f t="shared" si="16"/>
        <v>0</v>
      </c>
      <c r="M88" s="6">
        <f t="shared" si="16"/>
        <v>0</v>
      </c>
      <c r="N88" s="6">
        <f t="shared" si="16"/>
        <v>0</v>
      </c>
      <c r="O88" s="6">
        <f t="shared" si="16"/>
        <v>0</v>
      </c>
      <c r="P88" s="6">
        <f t="shared" si="16"/>
        <v>0</v>
      </c>
      <c r="Q88" s="6">
        <f t="shared" si="16"/>
        <v>0</v>
      </c>
      <c r="R88" s="6">
        <f t="shared" si="16"/>
        <v>0</v>
      </c>
      <c r="S88" s="6">
        <f t="shared" si="16"/>
        <v>0</v>
      </c>
      <c r="T88" s="6">
        <f t="shared" si="16"/>
        <v>0</v>
      </c>
      <c r="U88" s="6">
        <f t="shared" si="16"/>
        <v>0</v>
      </c>
      <c r="V88" s="6">
        <f t="shared" si="16"/>
        <v>0</v>
      </c>
      <c r="W88" s="6">
        <f t="shared" si="16"/>
        <v>387783.86</v>
      </c>
      <c r="X88" s="6">
        <f>C88+D88+E88+F88+G88+H88+I88+J88+K88+L88+M88+N88+O88+P88+Q88+R88+S88+T88+U88+V88+W88</f>
        <v>392547.06</v>
      </c>
      <c r="Y88" s="1"/>
    </row>
    <row r="89" spans="1:25" ht="9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9.75" customHeight="1">
      <c r="A90" s="4" t="s">
        <v>95</v>
      </c>
      <c r="B90" s="5" t="s">
        <v>94</v>
      </c>
      <c r="C90" s="6">
        <f aca="true" t="shared" si="17" ref="C90:W90">+C81+C88</f>
        <v>0</v>
      </c>
      <c r="D90" s="6">
        <f t="shared" si="17"/>
        <v>2284860.37</v>
      </c>
      <c r="E90" s="6">
        <f t="shared" si="17"/>
        <v>112150.48999999999</v>
      </c>
      <c r="F90" s="6">
        <f t="shared" si="17"/>
        <v>2620705.2699999996</v>
      </c>
      <c r="G90" s="6">
        <f t="shared" si="17"/>
        <v>2832483.7399999993</v>
      </c>
      <c r="H90" s="6">
        <f t="shared" si="17"/>
        <v>2903328.94</v>
      </c>
      <c r="I90" s="6">
        <f t="shared" si="17"/>
        <v>3052861.1600000006</v>
      </c>
      <c r="J90" s="6">
        <f t="shared" si="17"/>
        <v>1068.23</v>
      </c>
      <c r="K90" s="6">
        <f t="shared" si="17"/>
        <v>373620.88999999996</v>
      </c>
      <c r="L90" s="6">
        <f t="shared" si="17"/>
        <v>0</v>
      </c>
      <c r="M90" s="6">
        <f t="shared" si="17"/>
        <v>338781.26</v>
      </c>
      <c r="N90" s="6">
        <f t="shared" si="17"/>
        <v>325883.8400000001</v>
      </c>
      <c r="O90" s="6">
        <f t="shared" si="17"/>
        <v>4410</v>
      </c>
      <c r="P90" s="6">
        <f t="shared" si="17"/>
        <v>125950.6</v>
      </c>
      <c r="Q90" s="6">
        <f t="shared" si="17"/>
        <v>444721.47000000003</v>
      </c>
      <c r="R90" s="6">
        <f t="shared" si="17"/>
        <v>75192.93</v>
      </c>
      <c r="S90" s="6">
        <f t="shared" si="17"/>
        <v>16169.25</v>
      </c>
      <c r="T90" s="6">
        <f t="shared" si="17"/>
        <v>2138677.62</v>
      </c>
      <c r="U90" s="6">
        <f t="shared" si="17"/>
        <v>1779318.2299999997</v>
      </c>
      <c r="V90" s="6">
        <f t="shared" si="17"/>
        <v>57191.66</v>
      </c>
      <c r="W90" s="6">
        <f t="shared" si="17"/>
        <v>387783.86</v>
      </c>
      <c r="X90" s="6">
        <f>C90+D90+E90+F90+G90+H90+I90+J90+K90+L90+M90+N90+O90+P90+Q90+R90+S90+T90+U90+V90+W90</f>
        <v>19875159.81</v>
      </c>
      <c r="Y90" s="1"/>
    </row>
  </sheetData>
  <sheetProtection sheet="1" objects="1" scenarios="1"/>
  <mergeCells count="24">
    <mergeCell ref="C1:H1"/>
    <mergeCell ref="C2:G2"/>
    <mergeCell ref="I1:N1"/>
    <mergeCell ref="I2:M2"/>
    <mergeCell ref="O1:T1"/>
    <mergeCell ref="O2:S2"/>
    <mergeCell ref="U1:Z1"/>
    <mergeCell ref="U2:Y2"/>
    <mergeCell ref="C32:H32"/>
    <mergeCell ref="C33:G33"/>
    <mergeCell ref="I32:N32"/>
    <mergeCell ref="I33:M33"/>
    <mergeCell ref="O32:T32"/>
    <mergeCell ref="O33:S33"/>
    <mergeCell ref="U32:Z32"/>
    <mergeCell ref="U33:Y33"/>
    <mergeCell ref="U68:Z68"/>
    <mergeCell ref="U69:Y69"/>
    <mergeCell ref="C68:H68"/>
    <mergeCell ref="C69:G69"/>
    <mergeCell ref="I68:N68"/>
    <mergeCell ref="I69:M69"/>
    <mergeCell ref="O68:T68"/>
    <mergeCell ref="O69:S69"/>
  </mergeCells>
  <printOptions/>
  <pageMargins left="0" right="0" top="1.4" bottom="0" header="0.2" footer="0.5"/>
  <pageSetup orientation="landscape" paperSize="5" r:id="rId1"/>
  <headerFooter>
    <oddHeader>&amp;CPIKE COUNTY BOARD OF EDUCATION
FUNDING AND EXPENDITURE REPORT FOR ACCOUNTABILITY
GOVERNMENTAL - GENERAL FUND TYPE BY COST CENTER
FOR THE FISCAL YEAR ENDED SEPTEMBER 30, 2018</oddHeader>
  </headerFooter>
  <rowBreaks count="2" manualBreakCount="2">
    <brk id="31" max="255" man="1"/>
    <brk id="67" max="255" man="1"/>
  </rowBreaks>
  <colBreaks count="3" manualBreakCount="3">
    <brk id="8" max="65535" man="1"/>
    <brk id="14" max="65535" man="1"/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2019-01-03T17:53:52Z</dcterms:created>
  <dcterms:modified xsi:type="dcterms:W3CDTF">2019-01-03T19:03:13Z</dcterms:modified>
  <cp:category/>
  <cp:version/>
  <cp:contentType/>
  <cp:contentStatus/>
</cp:coreProperties>
</file>