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<sst xmlns="http://schemas.openxmlformats.org/spreadsheetml/2006/main" count="231" uniqueCount="81">
  <si>
    <t>EXHIBIT A-II-II-A-1</t>
  </si>
  <si>
    <t>EXHIBIT A-II-II-A-2</t>
  </si>
  <si>
    <t>FUND TYPES</t>
  </si>
  <si>
    <t>GOVERNMENTAL - SPECIAL REVENUE</t>
  </si>
  <si>
    <t>TOTAL</t>
  </si>
  <si>
    <t>DESCRIPTION - COST CENTER</t>
  </si>
  <si>
    <t>ACCT #</t>
  </si>
  <si>
    <t>0000</t>
  </si>
  <si>
    <t>0010</t>
  </si>
  <si>
    <t>0025</t>
  </si>
  <si>
    <t>0030</t>
  </si>
  <si>
    <t>0039</t>
  </si>
  <si>
    <t>0040</t>
  </si>
  <si>
    <t>6000</t>
  </si>
  <si>
    <t>8100</t>
  </si>
  <si>
    <t>8155</t>
  </si>
  <si>
    <t>8620</t>
  </si>
  <si>
    <t>9400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</si>
  <si>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</si>
  <si>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</si>
  <si>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</si>
  <si>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</si>
  <si>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</si>
  <si>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</si>
  <si>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</si>
  <si>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</si>
  <si>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</si>
  <si>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</si>
  <si>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</si>
  <si>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</si>
  <si>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</si>
  <si>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</si>
  <si>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</si>
  <si>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</si>
  <si>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</si>
  <si>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</si>
  <si>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</si>
  <si>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</si>
  <si>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</si>
  <si>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</si>
  <si>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</si>
  <si>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</si>
  <si>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</si>
  <si>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</si>
  <si>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</si>
  <si>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</si>
  <si>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A-II-II-B-1</t>
  </si>
  <si>
    <t>EXHIBIT A-II-II-B-2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</si>
  <si>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</si>
  <si>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</si>
  <si>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</si>
  <si>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</si>
  <si>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</si>
  <si>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</si>
  <si>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</si>
  <si>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</si>
  <si>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</si>
  <si>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</si>
  <si>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</si>
  <si>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</si>
  <si>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</si>
  <si>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</si>
  <si>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</si>
  <si>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</si>
  <si>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</si>
  <si>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A-II-II-C-1</t>
  </si>
  <si>
    <t>EXHIBIT A-II-II-C-2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</si>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</sst>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14" width="14.7109375" style="0" customWidth="1"/>
  </cols>
  <sheetData>
    <row r="1" spans="1:15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1"/>
    </row>
    <row r="2" spans="1:15" ht="15">
      <c r="A2" s="4" t="s">
        <v>2</v>
      </c>
      <c r="B2" s="2"/>
      <c r="C2" s="5" t="s">
        <v>3</v>
      </c>
      <c r="D2" s="5"/>
      <c r="E2" s="5"/>
      <c r="F2" s="5"/>
      <c r="G2" s="5"/>
      <c r="H2" s="2"/>
      <c r="I2" s="5" t="s">
        <v>3</v>
      </c>
      <c r="J2" s="5"/>
      <c r="K2" s="5"/>
      <c r="L2" s="5"/>
      <c r="M2" s="5"/>
      <c r="N2" s="6" t="s">
        <v>4</v>
      </c>
      <c r="O2" s="1"/>
    </row>
    <row r="3" spans="1:15" ht="15">
      <c r="A3" s="4" t="s">
        <v>5</v>
      </c>
      <c r="B3" s="4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1"/>
    </row>
    <row r="4" spans="1:15" ht="15">
      <c r="A4" s="4" t="s">
        <v>19</v>
      </c>
      <c r="B4" s="4" t="s">
        <v>20</v>
      </c>
      <c r="C4" s="6" t="s">
        <v>21</v>
      </c>
      <c r="D4" s="6" t="s">
        <v>21</v>
      </c>
      <c r="E4" s="6" t="s">
        <v>21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1"/>
    </row>
    <row r="5" spans="1:15" ht="9.75" customHeight="1">
      <c r="A5" s="7" t="s">
        <v>22</v>
      </c>
      <c r="B5" s="8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9.75" customHeight="1">
      <c r="A6" s="7" t="s">
        <v>24</v>
      </c>
      <c r="B6" s="8" t="s">
        <v>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9.75" customHeight="1">
      <c r="A7" s="7" t="s">
        <v>26</v>
      </c>
      <c r="B7" s="8" t="s">
        <v>27</v>
      </c>
      <c r="C7" s="9">
        <v>0</v>
      </c>
      <c r="D7" s="9">
        <v>107344.61</v>
      </c>
      <c r="E7" s="9">
        <v>148786.55</v>
      </c>
      <c r="F7" s="9">
        <v>119993.89</v>
      </c>
      <c r="G7" s="9">
        <v>150128.7</v>
      </c>
      <c r="H7" s="9">
        <v>156670.03</v>
      </c>
      <c r="I7" s="9">
        <v>26261.14</v>
      </c>
      <c r="J7" s="9">
        <v>26741.59</v>
      </c>
      <c r="K7" s="9">
        <v>0</v>
      </c>
      <c r="L7" s="9">
        <v>0</v>
      </c>
      <c r="M7" s="9">
        <v>0</v>
      </c>
      <c r="N7" s="9">
        <f aca="true" t="shared" si="0" ref="N7:N13">C7+D7+E7+F7+G7+H7+I7+J7+K7+L7+M7</f>
        <v>735926.51</v>
      </c>
      <c r="O7" s="1"/>
    </row>
    <row r="8" spans="1:15" ht="9.75" customHeight="1">
      <c r="A8" s="7" t="s">
        <v>28</v>
      </c>
      <c r="B8" s="8" t="s">
        <v>29</v>
      </c>
      <c r="C8" s="9">
        <v>0</v>
      </c>
      <c r="D8" s="9">
        <v>41804.41</v>
      </c>
      <c r="E8" s="9">
        <v>69469.16</v>
      </c>
      <c r="F8" s="9">
        <v>47919.12</v>
      </c>
      <c r="G8" s="9">
        <v>56446.61</v>
      </c>
      <c r="H8" s="9">
        <v>65494.01</v>
      </c>
      <c r="I8" s="9">
        <v>10355.29</v>
      </c>
      <c r="J8" s="9">
        <v>10027.21</v>
      </c>
      <c r="K8" s="9">
        <v>0</v>
      </c>
      <c r="L8" s="9">
        <v>0</v>
      </c>
      <c r="M8" s="9">
        <v>0</v>
      </c>
      <c r="N8" s="9">
        <f t="shared" si="0"/>
        <v>301515.81</v>
      </c>
      <c r="O8" s="1"/>
    </row>
    <row r="9" spans="1:15" ht="9.75" customHeight="1">
      <c r="A9" s="7" t="s">
        <v>30</v>
      </c>
      <c r="B9" s="8" t="s">
        <v>31</v>
      </c>
      <c r="C9" s="9">
        <v>0</v>
      </c>
      <c r="D9" s="9">
        <v>26827.86</v>
      </c>
      <c r="E9" s="9">
        <v>16935.91</v>
      </c>
      <c r="F9" s="9">
        <v>30458.38</v>
      </c>
      <c r="G9" s="9">
        <v>10086.4</v>
      </c>
      <c r="H9" s="9">
        <v>96733.63</v>
      </c>
      <c r="I9" s="9">
        <v>4223.73</v>
      </c>
      <c r="J9" s="9">
        <v>0</v>
      </c>
      <c r="K9" s="9">
        <v>0</v>
      </c>
      <c r="L9" s="9">
        <v>221.27</v>
      </c>
      <c r="M9" s="9">
        <v>0</v>
      </c>
      <c r="N9" s="9">
        <f t="shared" si="0"/>
        <v>185487.18</v>
      </c>
      <c r="O9" s="1"/>
    </row>
    <row r="10" spans="1:15" ht="9.75" customHeight="1">
      <c r="A10" s="7" t="s">
        <v>32</v>
      </c>
      <c r="B10" s="8" t="s">
        <v>33</v>
      </c>
      <c r="C10" s="9">
        <v>0</v>
      </c>
      <c r="D10" s="9">
        <v>38441.89</v>
      </c>
      <c r="E10" s="9">
        <v>55200.49</v>
      </c>
      <c r="F10" s="9">
        <v>133813.77</v>
      </c>
      <c r="G10" s="9">
        <v>48534.98</v>
      </c>
      <c r="H10" s="9">
        <v>176237.98</v>
      </c>
      <c r="I10" s="9">
        <v>35676.14</v>
      </c>
      <c r="J10" s="9">
        <v>0</v>
      </c>
      <c r="K10" s="9">
        <v>9000.16</v>
      </c>
      <c r="L10" s="9">
        <v>23393.36</v>
      </c>
      <c r="M10" s="9">
        <v>0</v>
      </c>
      <c r="N10" s="9">
        <f t="shared" si="0"/>
        <v>520298.76999999996</v>
      </c>
      <c r="O10" s="1"/>
    </row>
    <row r="11" spans="1:15" ht="9.75" customHeight="1">
      <c r="A11" s="7" t="s">
        <v>34</v>
      </c>
      <c r="B11" s="8" t="s">
        <v>35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5870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5870</v>
      </c>
      <c r="O11" s="1"/>
    </row>
    <row r="12" spans="1:15" ht="9.75" customHeight="1">
      <c r="A12" s="7" t="s">
        <v>36</v>
      </c>
      <c r="B12" s="8" t="s">
        <v>37</v>
      </c>
      <c r="C12" s="9">
        <v>0</v>
      </c>
      <c r="D12" s="9">
        <v>232.15</v>
      </c>
      <c r="E12" s="9">
        <v>1095.96</v>
      </c>
      <c r="F12" s="9">
        <v>47535.85</v>
      </c>
      <c r="G12" s="9">
        <v>250</v>
      </c>
      <c r="H12" s="9">
        <v>9451.94</v>
      </c>
      <c r="I12" s="9">
        <v>3355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61920.9</v>
      </c>
      <c r="O12" s="1"/>
    </row>
    <row r="13" spans="1:15" ht="9.75" customHeight="1">
      <c r="A13" s="7" t="s">
        <v>38</v>
      </c>
      <c r="B13" s="2"/>
      <c r="C13" s="9">
        <f aca="true" t="shared" si="1" ref="C13:M13">+SUM(C7:C12)</f>
        <v>0</v>
      </c>
      <c r="D13" s="9">
        <f t="shared" si="1"/>
        <v>214650.92</v>
      </c>
      <c r="E13" s="9">
        <f t="shared" si="1"/>
        <v>291488.07</v>
      </c>
      <c r="F13" s="9">
        <f t="shared" si="1"/>
        <v>379721.01</v>
      </c>
      <c r="G13" s="9">
        <f t="shared" si="1"/>
        <v>265446.69</v>
      </c>
      <c r="H13" s="9">
        <f t="shared" si="1"/>
        <v>510457.59</v>
      </c>
      <c r="I13" s="9">
        <f t="shared" si="1"/>
        <v>79871.3</v>
      </c>
      <c r="J13" s="9">
        <f t="shared" si="1"/>
        <v>36768.8</v>
      </c>
      <c r="K13" s="9">
        <f t="shared" si="1"/>
        <v>9000.16</v>
      </c>
      <c r="L13" s="9">
        <f t="shared" si="1"/>
        <v>23614.63</v>
      </c>
      <c r="M13" s="9">
        <f t="shared" si="1"/>
        <v>0</v>
      </c>
      <c r="N13" s="9">
        <f t="shared" si="0"/>
        <v>1811019.17</v>
      </c>
      <c r="O13" s="1"/>
    </row>
    <row r="14" spans="1:15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9.75" customHeight="1">
      <c r="A15" s="7" t="s">
        <v>39</v>
      </c>
      <c r="B15" s="8" t="s">
        <v>40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9.75" customHeight="1">
      <c r="A16" s="7" t="s">
        <v>26</v>
      </c>
      <c r="B16" s="8" t="s">
        <v>27</v>
      </c>
      <c r="C16" s="9">
        <v>0</v>
      </c>
      <c r="D16" s="9">
        <v>29270.23</v>
      </c>
      <c r="E16" s="9">
        <v>30561.04</v>
      </c>
      <c r="F16" s="9">
        <v>19514.76</v>
      </c>
      <c r="G16" s="9">
        <v>33855.4</v>
      </c>
      <c r="H16" s="9">
        <v>21260.12</v>
      </c>
      <c r="I16" s="9">
        <v>0</v>
      </c>
      <c r="J16" s="9">
        <v>0</v>
      </c>
      <c r="K16" s="9">
        <v>0</v>
      </c>
      <c r="L16" s="9">
        <v>58335.62</v>
      </c>
      <c r="M16" s="9">
        <v>0</v>
      </c>
      <c r="N16" s="9">
        <f aca="true" t="shared" si="2" ref="N16:N22">C16+D16+E16+F16+G16+H16+I16+J16+K16+L16+M16</f>
        <v>192797.16999999998</v>
      </c>
      <c r="O16" s="1"/>
    </row>
    <row r="17" spans="1:15" ht="9.75" customHeight="1">
      <c r="A17" s="7" t="s">
        <v>28</v>
      </c>
      <c r="B17" s="8" t="s">
        <v>29</v>
      </c>
      <c r="C17" s="9">
        <v>0</v>
      </c>
      <c r="D17" s="9">
        <v>10858.05</v>
      </c>
      <c r="E17" s="9">
        <v>10909.29</v>
      </c>
      <c r="F17" s="9">
        <v>6514.63</v>
      </c>
      <c r="G17" s="9">
        <v>12505.81</v>
      </c>
      <c r="H17" s="9">
        <v>6388.76</v>
      </c>
      <c r="I17" s="9">
        <v>0</v>
      </c>
      <c r="J17" s="9">
        <v>0</v>
      </c>
      <c r="K17" s="9">
        <v>0</v>
      </c>
      <c r="L17" s="9">
        <v>20734.19</v>
      </c>
      <c r="M17" s="9">
        <v>0</v>
      </c>
      <c r="N17" s="9">
        <f t="shared" si="2"/>
        <v>67910.73</v>
      </c>
      <c r="O17" s="1"/>
    </row>
    <row r="18" spans="1:15" ht="9.75" customHeight="1">
      <c r="A18" s="7" t="s">
        <v>30</v>
      </c>
      <c r="B18" s="8" t="s">
        <v>31</v>
      </c>
      <c r="C18" s="9">
        <v>0</v>
      </c>
      <c r="D18" s="9">
        <v>11680.28</v>
      </c>
      <c r="E18" s="9">
        <v>5818.87</v>
      </c>
      <c r="F18" s="9">
        <v>17525.31</v>
      </c>
      <c r="G18" s="9">
        <v>7049.84</v>
      </c>
      <c r="H18" s="9">
        <v>17850.11</v>
      </c>
      <c r="I18" s="9">
        <v>10791.32</v>
      </c>
      <c r="J18" s="9">
        <v>0</v>
      </c>
      <c r="K18" s="9">
        <v>0</v>
      </c>
      <c r="L18" s="9">
        <v>8006.07</v>
      </c>
      <c r="M18" s="9">
        <v>0</v>
      </c>
      <c r="N18" s="9">
        <f t="shared" si="2"/>
        <v>78721.80000000002</v>
      </c>
      <c r="O18" s="1"/>
    </row>
    <row r="19" spans="1:15" ht="9.75" customHeight="1">
      <c r="A19" s="7" t="s">
        <v>32</v>
      </c>
      <c r="B19" s="8" t="s">
        <v>33</v>
      </c>
      <c r="C19" s="9">
        <v>0</v>
      </c>
      <c r="D19" s="9">
        <v>6530.25</v>
      </c>
      <c r="E19" s="9">
        <v>17798.06</v>
      </c>
      <c r="F19" s="9">
        <v>1699.78</v>
      </c>
      <c r="G19" s="9">
        <v>6161.38</v>
      </c>
      <c r="H19" s="9">
        <v>6412.34</v>
      </c>
      <c r="I19" s="9">
        <v>255.41</v>
      </c>
      <c r="J19" s="9">
        <v>0</v>
      </c>
      <c r="K19" s="9">
        <v>0</v>
      </c>
      <c r="L19" s="9">
        <v>9999.57</v>
      </c>
      <c r="M19" s="9">
        <v>0</v>
      </c>
      <c r="N19" s="9">
        <f t="shared" si="2"/>
        <v>48856.79</v>
      </c>
      <c r="O19" s="1"/>
    </row>
    <row r="20" spans="1:15" ht="9.75" customHeight="1">
      <c r="A20" s="7" t="s">
        <v>34</v>
      </c>
      <c r="B20" s="8" t="s">
        <v>35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2"/>
        <v>0</v>
      </c>
      <c r="O20" s="1"/>
    </row>
    <row r="21" spans="1:15" ht="9.75" customHeight="1">
      <c r="A21" s="7" t="s">
        <v>36</v>
      </c>
      <c r="B21" s="8" t="s">
        <v>37</v>
      </c>
      <c r="C21" s="9">
        <v>0</v>
      </c>
      <c r="D21" s="9">
        <v>819.05</v>
      </c>
      <c r="E21" s="9">
        <v>46.45</v>
      </c>
      <c r="F21" s="9">
        <v>1205.58</v>
      </c>
      <c r="G21" s="9">
        <v>824</v>
      </c>
      <c r="H21" s="9">
        <v>347.25</v>
      </c>
      <c r="I21" s="9">
        <v>845</v>
      </c>
      <c r="J21" s="9">
        <v>0</v>
      </c>
      <c r="K21" s="9">
        <v>0</v>
      </c>
      <c r="L21" s="9">
        <v>747.3</v>
      </c>
      <c r="M21" s="9">
        <v>0</v>
      </c>
      <c r="N21" s="9">
        <f t="shared" si="2"/>
        <v>4834.63</v>
      </c>
      <c r="O21" s="1"/>
    </row>
    <row r="22" spans="1:15" ht="9.75" customHeight="1">
      <c r="A22" s="7" t="s">
        <v>41</v>
      </c>
      <c r="B22" s="2"/>
      <c r="C22" s="9">
        <f aca="true" t="shared" si="3" ref="C22:M22">+SUM(C16:C21)</f>
        <v>0</v>
      </c>
      <c r="D22" s="9">
        <f t="shared" si="3"/>
        <v>59157.86</v>
      </c>
      <c r="E22" s="9">
        <f t="shared" si="3"/>
        <v>65133.71000000001</v>
      </c>
      <c r="F22" s="9">
        <f t="shared" si="3"/>
        <v>46460.06</v>
      </c>
      <c r="G22" s="9">
        <f t="shared" si="3"/>
        <v>60396.43</v>
      </c>
      <c r="H22" s="9">
        <f t="shared" si="3"/>
        <v>52258.58</v>
      </c>
      <c r="I22" s="9">
        <f t="shared" si="3"/>
        <v>11891.73</v>
      </c>
      <c r="J22" s="9">
        <f t="shared" si="3"/>
        <v>0</v>
      </c>
      <c r="K22" s="9">
        <f t="shared" si="3"/>
        <v>0</v>
      </c>
      <c r="L22" s="9">
        <f t="shared" si="3"/>
        <v>97822.75000000001</v>
      </c>
      <c r="M22" s="9">
        <f t="shared" si="3"/>
        <v>0</v>
      </c>
      <c r="N22" s="9">
        <f t="shared" si="2"/>
        <v>393121.12</v>
      </c>
      <c r="O22" s="1"/>
    </row>
    <row r="23" spans="1:15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9.75" customHeight="1">
      <c r="A24" s="7" t="s">
        <v>42</v>
      </c>
      <c r="B24" s="8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</row>
    <row r="25" spans="1:15" ht="9.75" customHeight="1">
      <c r="A25" s="7" t="s">
        <v>26</v>
      </c>
      <c r="B25" s="8" t="s">
        <v>27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aca="true" t="shared" si="4" ref="N25:N31">C25+D25+E25+F25+G25+H25+I25+J25+K25+L25+M25</f>
        <v>0</v>
      </c>
      <c r="O25" s="1"/>
    </row>
    <row r="26" spans="1:15" ht="9.75" customHeight="1">
      <c r="A26" s="7" t="s">
        <v>28</v>
      </c>
      <c r="B26" s="8" t="s">
        <v>29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 t="shared" si="4"/>
        <v>0</v>
      </c>
      <c r="O26" s="1"/>
    </row>
    <row r="27" spans="1:15" ht="9.75" customHeight="1">
      <c r="A27" s="7" t="s">
        <v>30</v>
      </c>
      <c r="B27" s="8" t="s">
        <v>31</v>
      </c>
      <c r="C27" s="9">
        <v>0</v>
      </c>
      <c r="D27" s="9">
        <v>1380</v>
      </c>
      <c r="E27" s="9">
        <v>2180</v>
      </c>
      <c r="F27" s="9">
        <v>2866.5</v>
      </c>
      <c r="G27" s="9">
        <v>0</v>
      </c>
      <c r="H27" s="9">
        <v>8921.58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4"/>
        <v>15348.08</v>
      </c>
      <c r="O27" s="1"/>
    </row>
    <row r="28" spans="1:15" ht="9.75" customHeight="1">
      <c r="A28" s="7" t="s">
        <v>32</v>
      </c>
      <c r="B28" s="8" t="s">
        <v>33</v>
      </c>
      <c r="C28" s="9">
        <v>0</v>
      </c>
      <c r="D28" s="9">
        <v>2500</v>
      </c>
      <c r="E28" s="9">
        <v>3654.07</v>
      </c>
      <c r="F28" s="9">
        <v>443</v>
      </c>
      <c r="G28" s="9">
        <v>1582.47</v>
      </c>
      <c r="H28" s="9">
        <v>725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4"/>
        <v>8904.54</v>
      </c>
      <c r="O28" s="1"/>
    </row>
    <row r="29" spans="1:15" ht="9.75" customHeight="1">
      <c r="A29" s="7" t="s">
        <v>34</v>
      </c>
      <c r="B29" s="8" t="s">
        <v>35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4"/>
        <v>0</v>
      </c>
      <c r="O29" s="1"/>
    </row>
    <row r="30" spans="1:15" ht="9.75" customHeight="1">
      <c r="A30" s="7" t="s">
        <v>36</v>
      </c>
      <c r="B30" s="8" t="s">
        <v>44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4"/>
        <v>0</v>
      </c>
      <c r="O30" s="1"/>
    </row>
    <row r="31" spans="1:15" ht="9.75" customHeight="1">
      <c r="A31" s="7" t="s">
        <v>45</v>
      </c>
      <c r="B31" s="2"/>
      <c r="C31" s="9">
        <f aca="true" t="shared" si="5" ref="C31:M31">+SUM(C25:C30)</f>
        <v>0</v>
      </c>
      <c r="D31" s="9">
        <f t="shared" si="5"/>
        <v>3880</v>
      </c>
      <c r="E31" s="9">
        <f t="shared" si="5"/>
        <v>5834.07</v>
      </c>
      <c r="F31" s="9">
        <f t="shared" si="5"/>
        <v>3309.5</v>
      </c>
      <c r="G31" s="9">
        <f t="shared" si="5"/>
        <v>1582.47</v>
      </c>
      <c r="H31" s="9">
        <f t="shared" si="5"/>
        <v>9646.58</v>
      </c>
      <c r="I31" s="9">
        <f t="shared" si="5"/>
        <v>0</v>
      </c>
      <c r="J31" s="9">
        <f t="shared" si="5"/>
        <v>0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si="4"/>
        <v>24252.62</v>
      </c>
      <c r="O31" s="1"/>
    </row>
    <row r="32" spans="1:15" ht="15">
      <c r="A32" s="2"/>
      <c r="B32" s="2"/>
      <c r="C32" s="3" t="s">
        <v>46</v>
      </c>
      <c r="D32" s="3"/>
      <c r="E32" s="3"/>
      <c r="F32" s="3"/>
      <c r="G32" s="3"/>
      <c r="H32" s="3"/>
      <c r="I32" s="3" t="s">
        <v>47</v>
      </c>
      <c r="J32" s="3"/>
      <c r="K32" s="3"/>
      <c r="L32" s="3"/>
      <c r="M32" s="3"/>
      <c r="N32" s="3"/>
      <c r="O32" s="1"/>
    </row>
    <row r="33" spans="1:15" ht="15">
      <c r="A33" s="4" t="s">
        <v>2</v>
      </c>
      <c r="B33" s="2"/>
      <c r="C33" s="5" t="s">
        <v>3</v>
      </c>
      <c r="D33" s="5"/>
      <c r="E33" s="5"/>
      <c r="F33" s="5"/>
      <c r="G33" s="5"/>
      <c r="H33" s="2"/>
      <c r="I33" s="5" t="s">
        <v>3</v>
      </c>
      <c r="J33" s="5"/>
      <c r="K33" s="5"/>
      <c r="L33" s="5"/>
      <c r="M33" s="5"/>
      <c r="N33" s="6" t="s">
        <v>4</v>
      </c>
      <c r="O33" s="1"/>
    </row>
    <row r="34" spans="1:15" ht="15">
      <c r="A34" s="4" t="s">
        <v>5</v>
      </c>
      <c r="B34" s="4" t="s">
        <v>6</v>
      </c>
      <c r="C34" s="6" t="s">
        <v>7</v>
      </c>
      <c r="D34" s="6" t="s">
        <v>8</v>
      </c>
      <c r="E34" s="6" t="s">
        <v>9</v>
      </c>
      <c r="F34" s="6" t="s">
        <v>10</v>
      </c>
      <c r="G34" s="6" t="s">
        <v>11</v>
      </c>
      <c r="H34" s="6" t="s">
        <v>12</v>
      </c>
      <c r="I34" s="6" t="s">
        <v>13</v>
      </c>
      <c r="J34" s="6" t="s">
        <v>14</v>
      </c>
      <c r="K34" s="6" t="s">
        <v>15</v>
      </c>
      <c r="L34" s="6" t="s">
        <v>16</v>
      </c>
      <c r="M34" s="6" t="s">
        <v>17</v>
      </c>
      <c r="N34" s="6" t="s">
        <v>18</v>
      </c>
      <c r="O34" s="1"/>
    </row>
    <row r="35" spans="1:15" ht="15">
      <c r="A35" s="4" t="s">
        <v>19</v>
      </c>
      <c r="B35" s="4" t="s">
        <v>20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1"/>
    </row>
    <row r="36" spans="1:15" ht="9.75" customHeight="1">
      <c r="A36" s="7" t="s">
        <v>48</v>
      </c>
      <c r="B36" s="8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</row>
    <row r="37" spans="1:15" ht="9.75" customHeight="1">
      <c r="A37" s="7" t="s">
        <v>26</v>
      </c>
      <c r="B37" s="8" t="s">
        <v>27</v>
      </c>
      <c r="C37" s="9">
        <v>0</v>
      </c>
      <c r="D37" s="9">
        <v>96179</v>
      </c>
      <c r="E37" s="9">
        <v>93242.01</v>
      </c>
      <c r="F37" s="9">
        <v>79143.79</v>
      </c>
      <c r="G37" s="9">
        <v>121094.71</v>
      </c>
      <c r="H37" s="9">
        <v>105674.48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aca="true" t="shared" si="6" ref="N37:N43">C37+D37+E37+F37+G37+H37+I37+J37+K37+L37+M37</f>
        <v>495333.99</v>
      </c>
      <c r="O37" s="1"/>
    </row>
    <row r="38" spans="1:15" ht="9.75" customHeight="1">
      <c r="A38" s="7" t="s">
        <v>28</v>
      </c>
      <c r="B38" s="8" t="s">
        <v>29</v>
      </c>
      <c r="C38" s="9">
        <v>0</v>
      </c>
      <c r="D38" s="9">
        <v>60579.15</v>
      </c>
      <c r="E38" s="9">
        <v>59900.79</v>
      </c>
      <c r="F38" s="9">
        <v>48927.92</v>
      </c>
      <c r="G38" s="9">
        <v>84049.95</v>
      </c>
      <c r="H38" s="9">
        <v>71358.88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f t="shared" si="6"/>
        <v>324816.69</v>
      </c>
      <c r="O38" s="1"/>
    </row>
    <row r="39" spans="1:15" ht="9.75" customHeight="1">
      <c r="A39" s="7" t="s">
        <v>30</v>
      </c>
      <c r="B39" s="8" t="s">
        <v>31</v>
      </c>
      <c r="C39" s="9">
        <v>0</v>
      </c>
      <c r="D39" s="9">
        <v>12054.97</v>
      </c>
      <c r="E39" s="9">
        <v>14312.25</v>
      </c>
      <c r="F39" s="9">
        <v>13854.07</v>
      </c>
      <c r="G39" s="9">
        <v>13994.81</v>
      </c>
      <c r="H39" s="9">
        <v>13999.83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 t="shared" si="6"/>
        <v>68215.93</v>
      </c>
      <c r="O39" s="1"/>
    </row>
    <row r="40" spans="1:15" ht="9.75" customHeight="1">
      <c r="A40" s="7" t="s">
        <v>32</v>
      </c>
      <c r="B40" s="8" t="s">
        <v>33</v>
      </c>
      <c r="C40" s="9">
        <v>0</v>
      </c>
      <c r="D40" s="9">
        <v>124368.52</v>
      </c>
      <c r="E40" s="9">
        <v>139984.53</v>
      </c>
      <c r="F40" s="9">
        <v>109219.61</v>
      </c>
      <c r="G40" s="9">
        <v>170231.91</v>
      </c>
      <c r="H40" s="9">
        <v>165458.28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t="shared" si="6"/>
        <v>709262.85</v>
      </c>
      <c r="O40" s="1"/>
    </row>
    <row r="41" spans="1:15" ht="9.75" customHeight="1">
      <c r="A41" s="7" t="s">
        <v>34</v>
      </c>
      <c r="B41" s="8" t="s">
        <v>35</v>
      </c>
      <c r="C41" s="9">
        <v>0</v>
      </c>
      <c r="D41" s="9">
        <v>0</v>
      </c>
      <c r="E41" s="9">
        <v>0</v>
      </c>
      <c r="F41" s="9">
        <v>20390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6"/>
        <v>20390</v>
      </c>
      <c r="O41" s="1"/>
    </row>
    <row r="42" spans="1:15" ht="9.75" customHeight="1">
      <c r="A42" s="7" t="s">
        <v>36</v>
      </c>
      <c r="B42" s="8" t="s">
        <v>37</v>
      </c>
      <c r="C42" s="9">
        <v>0</v>
      </c>
      <c r="D42" s="9">
        <v>29697.28</v>
      </c>
      <c r="E42" s="9">
        <v>30367.25</v>
      </c>
      <c r="F42" s="9">
        <v>24512.54</v>
      </c>
      <c r="G42" s="9">
        <v>38379.46</v>
      </c>
      <c r="H42" s="9">
        <v>34457.88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6"/>
        <v>157414.41</v>
      </c>
      <c r="O42" s="1"/>
    </row>
    <row r="43" spans="1:15" ht="9.75" customHeight="1">
      <c r="A43" s="7" t="s">
        <v>50</v>
      </c>
      <c r="B43" s="2"/>
      <c r="C43" s="9">
        <f aca="true" t="shared" si="7" ref="C43:M43">+SUM(C37:C42)</f>
        <v>0</v>
      </c>
      <c r="D43" s="9">
        <f t="shared" si="7"/>
        <v>322878.92000000004</v>
      </c>
      <c r="E43" s="9">
        <f t="shared" si="7"/>
        <v>337806.82999999996</v>
      </c>
      <c r="F43" s="9">
        <f t="shared" si="7"/>
        <v>296047.93</v>
      </c>
      <c r="G43" s="9">
        <f t="shared" si="7"/>
        <v>427750.84</v>
      </c>
      <c r="H43" s="9">
        <f t="shared" si="7"/>
        <v>390949.35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6"/>
        <v>1775433.87</v>
      </c>
      <c r="O43" s="1"/>
    </row>
    <row r="44" spans="1:15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</row>
    <row r="45" spans="1:15" ht="9.75" customHeight="1">
      <c r="A45" s="7" t="s">
        <v>51</v>
      </c>
      <c r="B45" s="7" t="s">
        <v>52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</row>
    <row r="46" spans="1:15" ht="9.75" customHeight="1">
      <c r="A46" s="7" t="s">
        <v>26</v>
      </c>
      <c r="B46" s="8" t="s">
        <v>27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190836.42</v>
      </c>
      <c r="M46" s="9">
        <v>0</v>
      </c>
      <c r="N46" s="9">
        <f aca="true" t="shared" si="8" ref="N46:N52">C46+D46+E46+F46+G46+H46+I46+J46+K46+L46+M46</f>
        <v>190836.42</v>
      </c>
      <c r="O46" s="1"/>
    </row>
    <row r="47" spans="1:15" ht="9.75" customHeight="1">
      <c r="A47" s="7" t="s">
        <v>28</v>
      </c>
      <c r="B47" s="8" t="s">
        <v>29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67091.69</v>
      </c>
      <c r="M47" s="9">
        <v>0</v>
      </c>
      <c r="N47" s="9">
        <f t="shared" si="8"/>
        <v>67091.69</v>
      </c>
      <c r="O47" s="1"/>
    </row>
    <row r="48" spans="1:15" ht="9.75" customHeight="1">
      <c r="A48" s="7" t="s">
        <v>30</v>
      </c>
      <c r="B48" s="8" t="s">
        <v>31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21921.07</v>
      </c>
      <c r="M48" s="9">
        <v>0</v>
      </c>
      <c r="N48" s="9">
        <f t="shared" si="8"/>
        <v>21921.07</v>
      </c>
      <c r="O48" s="1"/>
    </row>
    <row r="49" spans="1:15" ht="9.75" customHeight="1">
      <c r="A49" s="7" t="s">
        <v>32</v>
      </c>
      <c r="B49" s="8" t="s">
        <v>33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10662.98</v>
      </c>
      <c r="M49" s="9">
        <v>0</v>
      </c>
      <c r="N49" s="9">
        <f t="shared" si="8"/>
        <v>10662.98</v>
      </c>
      <c r="O49" s="1"/>
    </row>
    <row r="50" spans="1:15" ht="9.75" customHeight="1">
      <c r="A50" s="7" t="s">
        <v>34</v>
      </c>
      <c r="B50" s="8" t="s">
        <v>35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f t="shared" si="8"/>
        <v>0</v>
      </c>
      <c r="O50" s="1"/>
    </row>
    <row r="51" spans="1:15" ht="9.75" customHeight="1">
      <c r="A51" s="7" t="s">
        <v>36</v>
      </c>
      <c r="B51" s="8" t="s">
        <v>37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568.71</v>
      </c>
      <c r="I51" s="9">
        <v>0</v>
      </c>
      <c r="J51" s="9">
        <v>0</v>
      </c>
      <c r="K51" s="9">
        <v>0</v>
      </c>
      <c r="L51" s="9">
        <v>18176.21</v>
      </c>
      <c r="M51" s="9">
        <v>0</v>
      </c>
      <c r="N51" s="9">
        <f t="shared" si="8"/>
        <v>18744.92</v>
      </c>
      <c r="O51" s="1"/>
    </row>
    <row r="52" spans="1:15" ht="9.75" customHeight="1">
      <c r="A52" s="7" t="s">
        <v>53</v>
      </c>
      <c r="B52" s="2"/>
      <c r="C52" s="9">
        <f aca="true" t="shared" si="9" ref="C52:M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568.71</v>
      </c>
      <c r="I52" s="9">
        <f t="shared" si="9"/>
        <v>0</v>
      </c>
      <c r="J52" s="9">
        <f t="shared" si="9"/>
        <v>0</v>
      </c>
      <c r="K52" s="9">
        <f t="shared" si="9"/>
        <v>0</v>
      </c>
      <c r="L52" s="9">
        <f t="shared" si="9"/>
        <v>308688.37</v>
      </c>
      <c r="M52" s="9">
        <f t="shared" si="9"/>
        <v>0</v>
      </c>
      <c r="N52" s="9">
        <f t="shared" si="8"/>
        <v>309257.08</v>
      </c>
      <c r="O52" s="1"/>
    </row>
    <row r="53" spans="1:15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</row>
    <row r="54" spans="1:15" ht="9.75" customHeight="1">
      <c r="A54" s="7" t="s">
        <v>54</v>
      </c>
      <c r="B54" s="8" t="s">
        <v>55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</row>
    <row r="55" spans="1:15" ht="9.75" customHeight="1">
      <c r="A55" s="7" t="s">
        <v>26</v>
      </c>
      <c r="B55" s="8" t="s">
        <v>27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f aca="true" t="shared" si="10" ref="N55:N61">C55+D55+E55+F55+G55+H55+I55+J55+K55+L55+M55</f>
        <v>0</v>
      </c>
      <c r="O55" s="1"/>
    </row>
    <row r="56" spans="1:15" ht="9.75" customHeight="1">
      <c r="A56" s="7" t="s">
        <v>28</v>
      </c>
      <c r="B56" s="8" t="s">
        <v>29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 t="shared" si="10"/>
        <v>0</v>
      </c>
      <c r="O56" s="1"/>
    </row>
    <row r="57" spans="1:15" ht="9.75" customHeight="1">
      <c r="A57" s="7" t="s">
        <v>30</v>
      </c>
      <c r="B57" s="8" t="s">
        <v>31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f t="shared" si="10"/>
        <v>0</v>
      </c>
      <c r="O57" s="1"/>
    </row>
    <row r="58" spans="1:15" ht="9.75" customHeight="1">
      <c r="A58" s="7" t="s">
        <v>32</v>
      </c>
      <c r="B58" s="8" t="s">
        <v>33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f t="shared" si="10"/>
        <v>0</v>
      </c>
      <c r="O58" s="1"/>
    </row>
    <row r="59" spans="1:15" ht="9.75" customHeight="1">
      <c r="A59" s="7" t="s">
        <v>34</v>
      </c>
      <c r="B59" s="8" t="s">
        <v>35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10"/>
        <v>0</v>
      </c>
      <c r="O59" s="1"/>
    </row>
    <row r="60" spans="1:15" ht="9.75" customHeight="1">
      <c r="A60" s="7" t="s">
        <v>36</v>
      </c>
      <c r="B60" s="8" t="s">
        <v>37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10"/>
        <v>0</v>
      </c>
      <c r="O60" s="1"/>
    </row>
    <row r="61" spans="1:15" ht="9.75" customHeight="1">
      <c r="A61" s="7" t="s">
        <v>56</v>
      </c>
      <c r="B61" s="2"/>
      <c r="C61" s="9">
        <f aca="true" t="shared" si="11" ref="C61:M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1"/>
        <v>0</v>
      </c>
      <c r="J61" s="9">
        <f t="shared" si="11"/>
        <v>0</v>
      </c>
      <c r="K61" s="9">
        <f t="shared" si="11"/>
        <v>0</v>
      </c>
      <c r="L61" s="9">
        <f t="shared" si="11"/>
        <v>0</v>
      </c>
      <c r="M61" s="9">
        <f t="shared" si="11"/>
        <v>0</v>
      </c>
      <c r="N61" s="9">
        <f t="shared" si="10"/>
        <v>0</v>
      </c>
      <c r="O61" s="1"/>
    </row>
    <row r="62" spans="1:15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9.75" customHeight="1">
      <c r="A63" s="7" t="s">
        <v>57</v>
      </c>
      <c r="B63" s="8" t="s">
        <v>58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9.75" customHeight="1">
      <c r="A64" s="7" t="s">
        <v>59</v>
      </c>
      <c r="B64" s="8" t="s">
        <v>60</v>
      </c>
      <c r="C64" s="9">
        <v>0</v>
      </c>
      <c r="D64" s="9">
        <v>0</v>
      </c>
      <c r="E64" s="9">
        <v>0</v>
      </c>
      <c r="F64" s="9">
        <v>2071.65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>C64+D64+E64+F64+G64+H64+I64+J64+K64+L64+M64</f>
        <v>2071.65</v>
      </c>
      <c r="O64" s="1"/>
    </row>
    <row r="65" spans="1:15" ht="9.75" customHeight="1">
      <c r="A65" s="7" t="s">
        <v>61</v>
      </c>
      <c r="B65" s="8" t="s">
        <v>62</v>
      </c>
      <c r="C65" s="9">
        <v>0</v>
      </c>
      <c r="D65" s="9">
        <v>0</v>
      </c>
      <c r="E65" s="9">
        <v>0</v>
      </c>
      <c r="F65" s="9">
        <v>205.09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>C65+D65+E65+F65+G65+H65+I65+J65+K65+L65+M65</f>
        <v>205.09</v>
      </c>
      <c r="O65" s="1"/>
    </row>
    <row r="66" spans="1:15" ht="9.75" customHeight="1">
      <c r="A66" s="7" t="s">
        <v>36</v>
      </c>
      <c r="B66" s="8" t="s">
        <v>63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f>C66+D66+E66+F66+G66+H66+I66+J66+K66+L66+M66</f>
        <v>0</v>
      </c>
      <c r="O66" s="1"/>
    </row>
    <row r="67" spans="1:15" ht="9.75" customHeight="1">
      <c r="A67" s="7" t="s">
        <v>64</v>
      </c>
      <c r="B67" s="2"/>
      <c r="C67" s="9">
        <f aca="true" t="shared" si="12" ref="C67:M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2276.7400000000002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>C67+D67+E67+F67+G67+H67+I67+J67+K67+L67+M67</f>
        <v>2276.7400000000002</v>
      </c>
      <c r="O67" s="1"/>
    </row>
    <row r="68" spans="1:15" ht="15">
      <c r="A68" s="2"/>
      <c r="B68" s="2"/>
      <c r="C68" s="3" t="s">
        <v>65</v>
      </c>
      <c r="D68" s="3"/>
      <c r="E68" s="3"/>
      <c r="F68" s="3"/>
      <c r="G68" s="3"/>
      <c r="H68" s="3"/>
      <c r="I68" s="3" t="s">
        <v>66</v>
      </c>
      <c r="J68" s="3"/>
      <c r="K68" s="3"/>
      <c r="L68" s="3"/>
      <c r="M68" s="3"/>
      <c r="N68" s="3"/>
      <c r="O68" s="1"/>
    </row>
    <row r="69" spans="1:15" ht="15">
      <c r="A69" s="4" t="s">
        <v>2</v>
      </c>
      <c r="B69" s="2"/>
      <c r="C69" s="5" t="s">
        <v>3</v>
      </c>
      <c r="D69" s="5"/>
      <c r="E69" s="5"/>
      <c r="F69" s="5"/>
      <c r="G69" s="5"/>
      <c r="H69" s="2"/>
      <c r="I69" s="5" t="s">
        <v>3</v>
      </c>
      <c r="J69" s="5"/>
      <c r="K69" s="5"/>
      <c r="L69" s="5"/>
      <c r="M69" s="5"/>
      <c r="N69" s="6" t="s">
        <v>4</v>
      </c>
      <c r="O69" s="1"/>
    </row>
    <row r="70" spans="1:15" ht="15">
      <c r="A70" s="4" t="s">
        <v>5</v>
      </c>
      <c r="B70" s="4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  <c r="K70" s="6" t="s">
        <v>15</v>
      </c>
      <c r="L70" s="6" t="s">
        <v>16</v>
      </c>
      <c r="M70" s="6" t="s">
        <v>17</v>
      </c>
      <c r="N70" s="6" t="s">
        <v>18</v>
      </c>
      <c r="O70" s="1"/>
    </row>
    <row r="71" spans="1:15" ht="15">
      <c r="A71" s="4" t="s">
        <v>19</v>
      </c>
      <c r="B71" s="4" t="s">
        <v>20</v>
      </c>
      <c r="C71" s="6" t="s">
        <v>21</v>
      </c>
      <c r="D71" s="6" t="s">
        <v>21</v>
      </c>
      <c r="E71" s="6" t="s">
        <v>21</v>
      </c>
      <c r="F71" s="6" t="s">
        <v>21</v>
      </c>
      <c r="G71" s="6" t="s">
        <v>21</v>
      </c>
      <c r="H71" s="6" t="s">
        <v>21</v>
      </c>
      <c r="I71" s="6" t="s">
        <v>21</v>
      </c>
      <c r="J71" s="6" t="s">
        <v>21</v>
      </c>
      <c r="K71" s="6" t="s">
        <v>21</v>
      </c>
      <c r="L71" s="6" t="s">
        <v>21</v>
      </c>
      <c r="M71" s="6" t="s">
        <v>21</v>
      </c>
      <c r="N71" s="6" t="s">
        <v>21</v>
      </c>
      <c r="O71" s="1"/>
    </row>
    <row r="72" spans="1:15" ht="9.75" customHeight="1">
      <c r="A72" s="7" t="s">
        <v>67</v>
      </c>
      <c r="B72" s="8" t="s">
        <v>68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</row>
    <row r="73" spans="1:15" ht="9.75" customHeight="1">
      <c r="A73" s="7" t="s">
        <v>26</v>
      </c>
      <c r="B73" s="8" t="s">
        <v>27</v>
      </c>
      <c r="C73" s="9">
        <v>0</v>
      </c>
      <c r="D73" s="9">
        <v>12560.89</v>
      </c>
      <c r="E73" s="9">
        <v>0</v>
      </c>
      <c r="F73" s="9">
        <v>0</v>
      </c>
      <c r="G73" s="9">
        <v>9590.82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f aca="true" t="shared" si="13" ref="N73:N79">C73+D73+E73+F73+G73+H73+I73+J73+K73+L73+M73</f>
        <v>22151.71</v>
      </c>
      <c r="O73" s="1"/>
    </row>
    <row r="74" spans="1:15" ht="9.75" customHeight="1">
      <c r="A74" s="7" t="s">
        <v>28</v>
      </c>
      <c r="B74" s="8" t="s">
        <v>29</v>
      </c>
      <c r="C74" s="9">
        <v>0</v>
      </c>
      <c r="D74" s="9">
        <v>2448.78</v>
      </c>
      <c r="E74" s="9">
        <v>0</v>
      </c>
      <c r="F74" s="9">
        <v>0</v>
      </c>
      <c r="G74" s="9">
        <v>741.38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f t="shared" si="13"/>
        <v>3190.1600000000003</v>
      </c>
      <c r="O74" s="1"/>
    </row>
    <row r="75" spans="1:15" ht="9.75" customHeight="1">
      <c r="A75" s="7" t="s">
        <v>30</v>
      </c>
      <c r="B75" s="8" t="s">
        <v>31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1595.5</v>
      </c>
      <c r="N75" s="9">
        <f t="shared" si="13"/>
        <v>1595.5</v>
      </c>
      <c r="O75" s="1"/>
    </row>
    <row r="76" spans="1:15" ht="9.75" customHeight="1">
      <c r="A76" s="7" t="s">
        <v>32</v>
      </c>
      <c r="B76" s="8" t="s">
        <v>33</v>
      </c>
      <c r="C76" s="9">
        <v>0</v>
      </c>
      <c r="D76" s="9">
        <v>29226.24</v>
      </c>
      <c r="E76" s="9">
        <v>17427.57</v>
      </c>
      <c r="F76" s="9">
        <v>88680.87</v>
      </c>
      <c r="G76" s="9">
        <v>49865.78</v>
      </c>
      <c r="H76" s="9">
        <v>39705.88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f t="shared" si="13"/>
        <v>224906.34</v>
      </c>
      <c r="O76" s="1"/>
    </row>
    <row r="77" spans="1:15" ht="9.75" customHeight="1">
      <c r="A77" s="7" t="s">
        <v>34</v>
      </c>
      <c r="B77" s="8" t="s">
        <v>35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 t="shared" si="13"/>
        <v>0</v>
      </c>
      <c r="O77" s="1"/>
    </row>
    <row r="78" spans="1:15" ht="9.75" customHeight="1">
      <c r="A78" s="7" t="s">
        <v>36</v>
      </c>
      <c r="B78" s="8" t="s">
        <v>44</v>
      </c>
      <c r="C78" s="9">
        <v>0</v>
      </c>
      <c r="D78" s="9">
        <v>0</v>
      </c>
      <c r="E78" s="9">
        <v>0</v>
      </c>
      <c r="F78" s="9">
        <v>53566.47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f t="shared" si="13"/>
        <v>53566.47</v>
      </c>
      <c r="O78" s="1"/>
    </row>
    <row r="79" spans="1:15" ht="9.75" customHeight="1">
      <c r="A79" s="7" t="s">
        <v>69</v>
      </c>
      <c r="B79" s="2"/>
      <c r="C79" s="9">
        <f aca="true" t="shared" si="14" ref="C79:M79">+SUM(C73:C78)</f>
        <v>0</v>
      </c>
      <c r="D79" s="9">
        <f t="shared" si="14"/>
        <v>44235.91</v>
      </c>
      <c r="E79" s="9">
        <f t="shared" si="14"/>
        <v>17427.57</v>
      </c>
      <c r="F79" s="9">
        <f t="shared" si="14"/>
        <v>142247.34</v>
      </c>
      <c r="G79" s="9">
        <f t="shared" si="14"/>
        <v>60197.979999999996</v>
      </c>
      <c r="H79" s="9">
        <f t="shared" si="14"/>
        <v>39705.88</v>
      </c>
      <c r="I79" s="9">
        <f t="shared" si="14"/>
        <v>0</v>
      </c>
      <c r="J79" s="9">
        <f t="shared" si="14"/>
        <v>0</v>
      </c>
      <c r="K79" s="9">
        <f t="shared" si="14"/>
        <v>0</v>
      </c>
      <c r="L79" s="9">
        <f t="shared" si="14"/>
        <v>0</v>
      </c>
      <c r="M79" s="9">
        <f t="shared" si="14"/>
        <v>1595.5</v>
      </c>
      <c r="N79" s="9">
        <f t="shared" si="13"/>
        <v>305410.18</v>
      </c>
      <c r="O79" s="1"/>
    </row>
    <row r="80" spans="1:15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</row>
    <row r="81" spans="1:15" ht="9.75" customHeight="1">
      <c r="A81" s="7" t="s">
        <v>70</v>
      </c>
      <c r="B81" s="8" t="s">
        <v>23</v>
      </c>
      <c r="C81" s="9">
        <f aca="true" t="shared" si="15" ref="C81:M81">+C13+C22+C31+C43+C52+C61+C67+C79</f>
        <v>0</v>
      </c>
      <c r="D81" s="9">
        <f t="shared" si="15"/>
        <v>644803.6100000001</v>
      </c>
      <c r="E81" s="9">
        <f t="shared" si="15"/>
        <v>717690.2499999999</v>
      </c>
      <c r="F81" s="9">
        <f t="shared" si="15"/>
        <v>870062.58</v>
      </c>
      <c r="G81" s="9">
        <f t="shared" si="15"/>
        <v>815374.4099999999</v>
      </c>
      <c r="H81" s="9">
        <f t="shared" si="15"/>
        <v>1003586.69</v>
      </c>
      <c r="I81" s="9">
        <f t="shared" si="15"/>
        <v>91763.03</v>
      </c>
      <c r="J81" s="9">
        <f t="shared" si="15"/>
        <v>36768.8</v>
      </c>
      <c r="K81" s="9">
        <f t="shared" si="15"/>
        <v>9000.16</v>
      </c>
      <c r="L81" s="9">
        <f t="shared" si="15"/>
        <v>430125.75</v>
      </c>
      <c r="M81" s="9">
        <f t="shared" si="15"/>
        <v>1595.5</v>
      </c>
      <c r="N81" s="9">
        <f>C81+D81+E81+F81+G81+H81+I81+J81+K81+L81+M81</f>
        <v>4620770.779999999</v>
      </c>
      <c r="O81" s="1"/>
    </row>
    <row r="82" spans="1:15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</row>
    <row r="83" spans="1:15" ht="9.75" customHeight="1">
      <c r="A83" s="7" t="s">
        <v>71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</row>
    <row r="84" spans="1:15" ht="9.75" customHeight="1">
      <c r="A84" s="2"/>
      <c r="B84" s="8" t="s">
        <v>72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</row>
    <row r="85" spans="1:15" ht="9.75" customHeight="1">
      <c r="A85" s="7" t="s">
        <v>73</v>
      </c>
      <c r="B85" s="8" t="s">
        <v>74</v>
      </c>
      <c r="C85" s="9">
        <v>0</v>
      </c>
      <c r="D85" s="9">
        <v>12012.61</v>
      </c>
      <c r="E85" s="9">
        <v>70044.69</v>
      </c>
      <c r="F85" s="9">
        <v>14863.89</v>
      </c>
      <c r="G85" s="9">
        <v>10354.22</v>
      </c>
      <c r="H85" s="9">
        <v>8015.46</v>
      </c>
      <c r="I85" s="9">
        <v>1750.42</v>
      </c>
      <c r="J85" s="9">
        <v>0</v>
      </c>
      <c r="K85" s="9">
        <v>0</v>
      </c>
      <c r="L85" s="9">
        <v>0</v>
      </c>
      <c r="M85" s="9">
        <v>0</v>
      </c>
      <c r="N85" s="9">
        <f>C85+D85+E85+F85+G85+H85+I85+J85+K85+L85+M85</f>
        <v>117041.29000000001</v>
      </c>
      <c r="O85" s="1"/>
    </row>
    <row r="86" spans="1:15" ht="9.75" customHeight="1">
      <c r="A86" s="2"/>
      <c r="B86" s="8" t="s">
        <v>75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</row>
    <row r="87" spans="1:15" ht="9.75" customHeight="1">
      <c r="A87" s="7" t="s">
        <v>76</v>
      </c>
      <c r="B87" s="8" t="s">
        <v>77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f>C87+D87+E87+F87+G87+H87+I87+J87+K87+L87+M87</f>
        <v>0</v>
      </c>
      <c r="O87" s="1"/>
    </row>
    <row r="88" spans="1:15" ht="9.75" customHeight="1">
      <c r="A88" s="7" t="s">
        <v>78</v>
      </c>
      <c r="B88" s="8" t="s">
        <v>79</v>
      </c>
      <c r="C88" s="9">
        <f aca="true" t="shared" si="16" ref="C88:M88">+C85+C87</f>
        <v>0</v>
      </c>
      <c r="D88" s="9">
        <f t="shared" si="16"/>
        <v>12012.61</v>
      </c>
      <c r="E88" s="9">
        <f t="shared" si="16"/>
        <v>70044.69</v>
      </c>
      <c r="F88" s="9">
        <f t="shared" si="16"/>
        <v>14863.89</v>
      </c>
      <c r="G88" s="9">
        <f t="shared" si="16"/>
        <v>10354.22</v>
      </c>
      <c r="H88" s="9">
        <f t="shared" si="16"/>
        <v>8015.46</v>
      </c>
      <c r="I88" s="9">
        <f t="shared" si="16"/>
        <v>1750.42</v>
      </c>
      <c r="J88" s="9">
        <f t="shared" si="16"/>
        <v>0</v>
      </c>
      <c r="K88" s="9">
        <f t="shared" si="16"/>
        <v>0</v>
      </c>
      <c r="L88" s="9">
        <f t="shared" si="16"/>
        <v>0</v>
      </c>
      <c r="M88" s="9">
        <f t="shared" si="16"/>
        <v>0</v>
      </c>
      <c r="N88" s="9">
        <f>C88+D88+E88+F88+G88+H88+I88+J88+K88+L88+M88</f>
        <v>117041.29000000001</v>
      </c>
      <c r="O88" s="1"/>
    </row>
    <row r="89" spans="1:15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</row>
    <row r="90" spans="1:15" ht="9.75" customHeight="1">
      <c r="A90" s="7" t="s">
        <v>80</v>
      </c>
      <c r="B90" s="8" t="s">
        <v>79</v>
      </c>
      <c r="C90" s="9">
        <f aca="true" t="shared" si="17" ref="C90:M90">+C81+C88</f>
        <v>0</v>
      </c>
      <c r="D90" s="9">
        <f t="shared" si="17"/>
        <v>656816.2200000001</v>
      </c>
      <c r="E90" s="9">
        <f t="shared" si="17"/>
        <v>787734.94</v>
      </c>
      <c r="F90" s="9">
        <f t="shared" si="17"/>
        <v>884926.47</v>
      </c>
      <c r="G90" s="9">
        <f t="shared" si="17"/>
        <v>825728.6299999999</v>
      </c>
      <c r="H90" s="9">
        <f t="shared" si="17"/>
        <v>1011602.1499999999</v>
      </c>
      <c r="I90" s="9">
        <f t="shared" si="17"/>
        <v>93513.45</v>
      </c>
      <c r="J90" s="9">
        <f t="shared" si="17"/>
        <v>36768.8</v>
      </c>
      <c r="K90" s="9">
        <f t="shared" si="17"/>
        <v>9000.16</v>
      </c>
      <c r="L90" s="9">
        <f t="shared" si="17"/>
        <v>430125.75</v>
      </c>
      <c r="M90" s="9">
        <f t="shared" si="17"/>
        <v>1595.5</v>
      </c>
      <c r="N90" s="9">
        <f>C90+D90+E90+F90+G90+H90+I90+J90+K90+L90+M90</f>
        <v>4737812.069999999</v>
      </c>
      <c r="O90" s="1"/>
    </row>
  </sheetData>
  <sheetProtection sheet="1" objects="1" scenarios="1"/>
  <mergeCells count="12">
    <mergeCell ref="I32:N32"/>
    <mergeCell ref="I33:M33"/>
    <mergeCell ref="C68:H68"/>
    <mergeCell ref="C69:G69"/>
    <mergeCell ref="I68:N68"/>
    <mergeCell ref="I69:M69"/>
    <mergeCell ref="C1:H1"/>
    <mergeCell ref="C2:G2"/>
    <mergeCell ref="I1:N1"/>
    <mergeCell ref="I2:M2"/>
    <mergeCell ref="C32:H32"/>
    <mergeCell ref="C33:G33"/>
  </mergeCells>
  <printOptions/>
  <pageMargins left="0" right="0" top="1.4" bottom="0" header="0.2" footer="0.5"/>
  <pageSetup orientation="landscape" paperSize="5" r:id="rId1"/>
  <headerFooter>
    <oddHeader>&amp;CPIKE COUNTY BOARD OF EDUCATION
FUNDING AND EXPENDITURE REPORT FOR ACCOUNTABILITY
GOVERNMENTAL - SPECIAL REVENUE FUND TYPE BY COST CENTER
FOR THE FISCAL YEAR ENDED SEPTEMBER 30, 2018</oddHeader>
  </headerFooter>
  <rowBreaks count="2" manualBreakCount="2">
    <brk id="31" max="255" man="1"/>
    <brk id="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2019-01-03T19:05:07Z</dcterms:created>
  <dcterms:modified xsi:type="dcterms:W3CDTF">2019-01-03T19:06:09Z</dcterms:modified>
  <cp:category/>
  <cp:version/>
  <cp:contentType/>
  <cp:contentStatus/>
</cp:coreProperties>
</file>